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Crit1">'Sheet1'!$H$1:$H$3</definedName>
    <definedName name="CRITERIA">'Sheet1'!$A$74:$A$75</definedName>
    <definedName name="d">'Sheet1'!$E$56</definedName>
    <definedName name="g">'Sheet1'!$E$59</definedName>
    <definedName name="rho">'Sheet1'!$E$57</definedName>
    <definedName name="thick1">'Sheet1'!$C$10:$C$13</definedName>
    <definedName name="thick2">'Sheet1'!$C$16:$C$19</definedName>
    <definedName name="thick3">'Sheet1'!$C$23:$C$25</definedName>
    <definedName name="Thickness1">'Sheet1'!$C$10:$C$13</definedName>
    <definedName name="Thickness2">'Sheet1'!$C$16:$C$19</definedName>
    <definedName name="Thickness3">'Sheet1'!$C$23:$C$25</definedName>
    <definedName name="Trial1">'Sheet1'!$C$10:$C$13</definedName>
  </definedNames>
  <calcPr fullCalcOnLoad="1"/>
</workbook>
</file>

<file path=xl/sharedStrings.xml><?xml version="1.0" encoding="utf-8"?>
<sst xmlns="http://schemas.openxmlformats.org/spreadsheetml/2006/main" count="58" uniqueCount="39">
  <si>
    <t>Trial 1</t>
  </si>
  <si>
    <t>Trial 2</t>
  </si>
  <si>
    <t>Trial 3</t>
  </si>
  <si>
    <t>Variables to Plot And Fit Using Excel Chart Wizard:</t>
  </si>
  <si>
    <t xml:space="preserve">Summary of experimental data </t>
  </si>
  <si>
    <t>Experimental Data:</t>
  </si>
  <si>
    <t>Values of physical constants:</t>
  </si>
  <si>
    <t xml:space="preserve">You need to enter numbers in the red boxes below.  </t>
  </si>
  <si>
    <t>Number of foil weights</t>
  </si>
  <si>
    <t>Average Current</t>
  </si>
  <si>
    <t>Number of Foils</t>
  </si>
  <si>
    <t>Write the above value on your tear-off data sheet and enter it into the class data pool.</t>
  </si>
  <si>
    <t>Spreadsheet for Magnetic Force Experiment  8.02</t>
  </si>
  <si>
    <t>this assumes you are using 2 cm x 1 cm pieces of aluminum foil</t>
  </si>
  <si>
    <t>(length of wire times resistance per meter)</t>
  </si>
  <si>
    <t>of order 0.05</t>
  </si>
  <si>
    <t>of order .005</t>
  </si>
  <si>
    <t>between 40 and 110</t>
  </si>
  <si>
    <t>of order 0.3 amps</t>
  </si>
  <si>
    <t>of order 0.1 amps squared</t>
  </si>
  <si>
    <t>assumes thickness of foil is 0.0007 inches</t>
  </si>
  <si>
    <t>of  order 20</t>
  </si>
  <si>
    <r>
      <t>D</t>
    </r>
    <r>
      <rPr>
        <sz val="12"/>
        <rFont val="Arial"/>
        <family val="2"/>
      </rPr>
      <t xml:space="preserve">, diameter of the upper 10-turn coil, </t>
    </r>
    <r>
      <rPr>
        <sz val="14"/>
        <rFont val="Times New Roman"/>
        <family val="1"/>
      </rPr>
      <t>meters</t>
    </r>
    <r>
      <rPr>
        <sz val="12"/>
        <rFont val="Arial"/>
        <family val="2"/>
      </rPr>
      <t>:</t>
    </r>
  </si>
  <si>
    <r>
      <t>d</t>
    </r>
    <r>
      <rPr>
        <sz val="12"/>
        <rFont val="Arial"/>
        <family val="2"/>
      </rPr>
      <t xml:space="preserve">, distance between coil centers, </t>
    </r>
    <r>
      <rPr>
        <sz val="14"/>
        <rFont val="Times New Roman"/>
        <family val="1"/>
      </rPr>
      <t>meters</t>
    </r>
  </si>
  <si>
    <r>
      <t>L</t>
    </r>
    <r>
      <rPr>
        <sz val="12"/>
        <rFont val="Arial"/>
        <family val="2"/>
      </rPr>
      <t xml:space="preserve">, length of resistance wire, </t>
    </r>
    <r>
      <rPr>
        <sz val="14"/>
        <rFont val="Times New Roman"/>
        <family val="1"/>
      </rPr>
      <t>centimeters</t>
    </r>
  </si>
  <si>
    <r>
      <t>R</t>
    </r>
    <r>
      <rPr>
        <sz val="12"/>
        <rFont val="Arial"/>
        <family val="2"/>
      </rPr>
      <t xml:space="preserve">, resistance of resistance wire, </t>
    </r>
    <r>
      <rPr>
        <sz val="14"/>
        <rFont val="Times New Roman"/>
        <family val="1"/>
      </rPr>
      <t>ohms</t>
    </r>
  </si>
  <si>
    <r>
      <t>Voltage needed to balance (</t>
    </r>
    <r>
      <rPr>
        <sz val="14"/>
        <rFont val="Times New Roman"/>
        <family val="1"/>
      </rPr>
      <t>millivolts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</si>
  <si>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amperes</t>
    </r>
    <r>
      <rPr>
        <sz val="12"/>
        <rFont val="Arial"/>
        <family val="2"/>
      </rPr>
      <t>)</t>
    </r>
  </si>
  <si>
    <r>
      <t>Average Current (</t>
    </r>
    <r>
      <rPr>
        <sz val="14"/>
        <rFont val="Times New Roman"/>
        <family val="1"/>
      </rPr>
      <t>A</t>
    </r>
    <r>
      <rPr>
        <sz val="12"/>
        <rFont val="Arial"/>
        <family val="2"/>
      </rPr>
      <t>)</t>
    </r>
  </si>
  <si>
    <r>
      <t>Average Current squared (</t>
    </r>
    <r>
      <rPr>
        <b/>
        <sz val="14"/>
        <rFont val="Times New Roman"/>
        <family val="1"/>
      </rPr>
      <t>A</t>
    </r>
    <r>
      <rPr>
        <b/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)</t>
    </r>
  </si>
  <si>
    <r>
      <t>A</t>
    </r>
    <r>
      <rPr>
        <b/>
        <sz val="12"/>
        <rFont val="Arial"/>
        <family val="2"/>
      </rPr>
      <t xml:space="preserve">, area of foils used, in 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</si>
  <si>
    <r>
      <t>r</t>
    </r>
    <r>
      <rPr>
        <i/>
        <sz val="14"/>
        <rFont val="Arial"/>
        <family val="2"/>
      </rPr>
      <t>,</t>
    </r>
    <r>
      <rPr>
        <b/>
        <sz val="12"/>
        <rFont val="Arial"/>
        <family val="2"/>
      </rPr>
      <t xml:space="preserve"> density of aluminum (</t>
    </r>
    <r>
      <rPr>
        <sz val="14"/>
        <rFont val="Times New Roman"/>
        <family val="1"/>
      </rPr>
      <t>kg/m</t>
    </r>
    <r>
      <rPr>
        <vertAlign val="superscript"/>
        <sz val="14"/>
        <rFont val="Times New Roman"/>
        <family val="1"/>
      </rPr>
      <t>3</t>
    </r>
    <r>
      <rPr>
        <b/>
        <sz val="12"/>
        <rFont val="Arial"/>
        <family val="2"/>
      </rPr>
      <t>)</t>
    </r>
  </si>
  <si>
    <r>
      <t>t</t>
    </r>
    <r>
      <rPr>
        <b/>
        <sz val="12"/>
        <rFont val="Arial"/>
        <family val="2"/>
      </rPr>
      <t xml:space="preserve">, thickness of foils, in </t>
    </r>
    <r>
      <rPr>
        <sz val="14"/>
        <rFont val="Times New Roman"/>
        <family val="1"/>
      </rPr>
      <t>meters</t>
    </r>
  </si>
  <si>
    <r>
      <t>g</t>
    </r>
    <r>
      <rPr>
        <b/>
        <sz val="12"/>
        <rFont val="Arial"/>
        <family val="2"/>
      </rPr>
      <t>, gravitational acceleration (</t>
    </r>
    <r>
      <rPr>
        <sz val="14"/>
        <rFont val="Times New Roman"/>
        <family val="1"/>
      </rPr>
      <t>m/s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</si>
  <si>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r>
      <t>n</t>
    </r>
    <r>
      <rPr>
        <vertAlign val="subscript"/>
        <sz val="14"/>
        <rFont val="Times New Roman"/>
        <family val="1"/>
      </rPr>
      <t>1</t>
    </r>
    <r>
      <rPr>
        <b/>
        <sz val="12"/>
        <rFont val="Arial"/>
        <family val="2"/>
      </rPr>
      <t>, number of turns in lower coil</t>
    </r>
  </si>
  <si>
    <r>
      <t>n</t>
    </r>
    <r>
      <rPr>
        <vertAlign val="subscript"/>
        <sz val="14"/>
        <rFont val="Times New Roman"/>
        <family val="1"/>
      </rPr>
      <t>2</t>
    </r>
    <r>
      <rPr>
        <b/>
        <sz val="12"/>
        <rFont val="Arial"/>
        <family val="2"/>
      </rPr>
      <t>, number of turns in upper coil</t>
    </r>
  </si>
  <si>
    <r>
      <t xml:space="preserve">Combine the data above to calculate your value for </t>
    </r>
    <r>
      <rPr>
        <i/>
        <sz val="14"/>
        <rFont val="Symbol"/>
        <family val="1"/>
      </rPr>
      <t>m</t>
    </r>
    <r>
      <rPr>
        <vertAlign val="subscript"/>
        <sz val="14"/>
        <rFont val="Times New Roman"/>
        <family val="1"/>
      </rPr>
      <t>0</t>
    </r>
    <r>
      <rPr>
        <b/>
        <sz val="12"/>
        <rFont val="Arial"/>
        <family val="0"/>
      </rPr>
      <t xml:space="preserve"> for this experiment, as described in the lab write-up; </t>
    </r>
  </si>
  <si>
    <r>
      <t xml:space="preserve">Your value of the constant "a" in the equation </t>
    </r>
    <r>
      <rPr>
        <i/>
        <sz val="14"/>
        <rFont val="Times New Roman"/>
        <family val="1"/>
      </rPr>
      <t>I</t>
    </r>
    <r>
      <rPr>
        <vertAlign val="superscript"/>
        <sz val="14"/>
        <rFont val="Times New Roman"/>
        <family val="1"/>
      </rPr>
      <t>2</t>
    </r>
    <r>
      <rPr>
        <i/>
        <sz val="14"/>
        <rFont val="Times New Roman"/>
        <family val="1"/>
      </rPr>
      <t xml:space="preserve"> = a*n + b</t>
    </r>
    <r>
      <rPr>
        <b/>
        <sz val="12"/>
        <rFont val="Arial"/>
        <family val="2"/>
      </rPr>
      <t xml:space="preserve"> from Excel Chart Wizard:</t>
    </r>
  </si>
  <si>
    <r>
      <t>(The Chart Wizard uses "y" instead of "</t>
    </r>
    <r>
      <rPr>
        <i/>
        <sz val="14"/>
        <rFont val="Times New Roman"/>
        <family val="1"/>
      </rPr>
      <t>I</t>
    </r>
    <r>
      <rPr>
        <vertAlign val="superscript"/>
        <sz val="14"/>
        <rFont val="Times New Roman"/>
        <family val="1"/>
      </rPr>
      <t>2</t>
    </r>
    <r>
      <rPr>
        <b/>
        <sz val="12"/>
        <rFont val="Arial"/>
        <family val="2"/>
      </rPr>
      <t>" and "x" instead of "</t>
    </r>
    <r>
      <rPr>
        <i/>
        <sz val="14"/>
        <rFont val="Times New Roman"/>
        <family val="1"/>
      </rPr>
      <t>n</t>
    </r>
    <r>
      <rPr>
        <b/>
        <sz val="12"/>
        <rFont val="Arial"/>
        <family val="2"/>
      </rPr>
      <t>".)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</si>
</sst>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E+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Symbol"/>
      <family val="1"/>
    </font>
    <font>
      <i/>
      <sz val="14"/>
      <name val="Arial"/>
      <family val="2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2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center"/>
    </xf>
    <xf numFmtId="1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71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Current squared versus number foils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Sheet1!$D$35:$D$37</c:f>
              <c:numCach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xVal>
          <c:yVal>
            <c:numRef>
              <c:f>Sheet1!$E$35:$E$37</c:f>
              <c:numCache>
                <c:ptCount val="3"/>
                <c:pt idx="0">
                  <c:v>0.24029219530949633</c:v>
                </c:pt>
                <c:pt idx="1">
                  <c:v>0.1434802571166207</c:v>
                </c:pt>
                <c:pt idx="2">
                  <c:v>0.06680520206786326</c:v>
                </c:pt>
              </c:numCache>
            </c:numRef>
          </c:yVal>
          <c:smooth val="0"/>
        </c:ser>
        <c:axId val="2610046"/>
        <c:axId val="23490415"/>
      </c:scatterChart>
      <c:valAx>
        <c:axId val="2610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Foils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crossBetween val="midCat"/>
        <c:dispUnits/>
      </c:valAx>
      <c:valAx>
        <c:axId val="23490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Current 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0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24</xdr:row>
      <xdr:rowOff>123825</xdr:rowOff>
    </xdr:from>
    <xdr:to>
      <xdr:col>13</xdr:col>
      <xdr:colOff>323850</xdr:colOff>
      <xdr:row>44</xdr:row>
      <xdr:rowOff>0</xdr:rowOff>
    </xdr:to>
    <xdr:graphicFrame>
      <xdr:nvGraphicFramePr>
        <xdr:cNvPr id="1" name="Chart 4"/>
        <xdr:cNvGraphicFramePr/>
      </xdr:nvGraphicFramePr>
      <xdr:xfrm>
        <a:off x="9477375" y="5324475"/>
        <a:ext cx="4743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61">
      <selection activeCell="A69" sqref="A69"/>
    </sheetView>
  </sheetViews>
  <sheetFormatPr defaultColWidth="9.140625" defaultRowHeight="12.75"/>
  <cols>
    <col min="1" max="1" width="25.7109375" style="2" customWidth="1"/>
    <col min="2" max="2" width="27.8515625" style="0" customWidth="1"/>
    <col min="3" max="3" width="13.00390625" style="0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4" t="s">
        <v>12</v>
      </c>
      <c r="E1" s="1"/>
    </row>
    <row r="2" spans="1:5" ht="20.25">
      <c r="A2" s="26" t="s">
        <v>7</v>
      </c>
      <c r="E2" s="1"/>
    </row>
    <row r="3" spans="1:2" ht="21" thickBot="1">
      <c r="A3" s="4" t="s">
        <v>5</v>
      </c>
      <c r="B3" s="2"/>
    </row>
    <row r="4" spans="1:4" ht="19.5" thickBot="1">
      <c r="A4" s="31" t="s">
        <v>22</v>
      </c>
      <c r="B4" s="6"/>
      <c r="C4" s="7">
        <v>0.07</v>
      </c>
      <c r="D4" s="30" t="s">
        <v>15</v>
      </c>
    </row>
    <row r="5" spans="1:4" ht="19.5" thickBot="1">
      <c r="A5" s="31" t="s">
        <v>23</v>
      </c>
      <c r="B5" s="6"/>
      <c r="C5" s="7">
        <v>0.007</v>
      </c>
      <c r="D5" s="30" t="s">
        <v>16</v>
      </c>
    </row>
    <row r="6" spans="1:4" ht="19.5" thickBot="1">
      <c r="A6" s="31" t="s">
        <v>24</v>
      </c>
      <c r="B6" s="6"/>
      <c r="C6" s="7">
        <v>22</v>
      </c>
      <c r="D6" s="30" t="s">
        <v>21</v>
      </c>
    </row>
    <row r="7" spans="1:4" ht="18.75">
      <c r="A7" s="31" t="s">
        <v>25</v>
      </c>
      <c r="B7" s="6"/>
      <c r="C7" s="21">
        <f>C6*0.0102</f>
        <v>0.22440000000000002</v>
      </c>
      <c r="D7" s="5" t="s">
        <v>14</v>
      </c>
    </row>
    <row r="8" spans="1:4" ht="15">
      <c r="A8" s="5"/>
      <c r="B8" s="6"/>
      <c r="C8" s="21"/>
      <c r="D8" s="5"/>
    </row>
    <row r="9" spans="1:4" ht="12.75" customHeight="1">
      <c r="A9" s="6" t="s">
        <v>8</v>
      </c>
      <c r="B9" s="5"/>
      <c r="C9" s="5"/>
      <c r="D9" s="5"/>
    </row>
    <row r="10" spans="1:5" ht="19.5" thickBot="1">
      <c r="A10" s="6"/>
      <c r="B10" s="22" t="s">
        <v>26</v>
      </c>
      <c r="E10" s="5" t="s">
        <v>27</v>
      </c>
    </row>
    <row r="11" spans="1:6" ht="16.5" thickTop="1">
      <c r="A11" s="6">
        <v>3</v>
      </c>
      <c r="B11" s="6" t="s">
        <v>0</v>
      </c>
      <c r="C11" s="8">
        <v>110</v>
      </c>
      <c r="D11" s="30" t="s">
        <v>17</v>
      </c>
      <c r="E11" s="12">
        <f>C11/$C$7/1000</f>
        <v>0.49019607843137253</v>
      </c>
      <c r="F11" s="30" t="s">
        <v>18</v>
      </c>
    </row>
    <row r="12" spans="1:5" ht="15">
      <c r="A12" s="6"/>
      <c r="B12" s="6" t="s">
        <v>1</v>
      </c>
      <c r="C12" s="10">
        <v>110</v>
      </c>
      <c r="E12" s="12">
        <f>C12/$C$7/1000</f>
        <v>0.49019607843137253</v>
      </c>
    </row>
    <row r="13" spans="1:5" ht="12.75" customHeight="1" thickBot="1">
      <c r="A13" s="6"/>
      <c r="B13" s="6" t="s">
        <v>2</v>
      </c>
      <c r="C13" s="11">
        <v>110</v>
      </c>
      <c r="E13" s="12">
        <f>C13/$C$7/1000</f>
        <v>0.49019607843137253</v>
      </c>
    </row>
    <row r="14" spans="1:5" ht="15.75" thickTop="1">
      <c r="A14" s="6"/>
      <c r="D14" s="6" t="s">
        <v>9</v>
      </c>
      <c r="E14" s="12">
        <f>SUM(E11:E13)/3</f>
        <v>0.49019607843137253</v>
      </c>
    </row>
    <row r="15" spans="1:5" ht="15">
      <c r="A15" s="6"/>
      <c r="B15" s="5"/>
      <c r="C15" s="5"/>
      <c r="E15" s="6"/>
    </row>
    <row r="16" spans="1:5" ht="19.5" thickBot="1">
      <c r="A16" s="6"/>
      <c r="B16" s="22" t="s">
        <v>26</v>
      </c>
      <c r="E16" s="5" t="s">
        <v>27</v>
      </c>
    </row>
    <row r="17" spans="1:6" ht="16.5" thickTop="1">
      <c r="A17" s="6">
        <v>2</v>
      </c>
      <c r="B17" s="6" t="s">
        <v>0</v>
      </c>
      <c r="C17" s="8">
        <v>85</v>
      </c>
      <c r="D17" s="30" t="s">
        <v>17</v>
      </c>
      <c r="E17" s="12">
        <f>C17/$C$7/1000</f>
        <v>0.37878787878787873</v>
      </c>
      <c r="F17" s="30" t="s">
        <v>18</v>
      </c>
    </row>
    <row r="18" spans="1:5" ht="15">
      <c r="A18" s="6"/>
      <c r="B18" s="6" t="s">
        <v>1</v>
      </c>
      <c r="C18" s="10">
        <v>85</v>
      </c>
      <c r="E18" s="12">
        <f>C18/$C$7/1000</f>
        <v>0.37878787878787873</v>
      </c>
    </row>
    <row r="19" spans="1:5" ht="15.75" thickBot="1">
      <c r="A19" s="6"/>
      <c r="B19" s="6" t="s">
        <v>2</v>
      </c>
      <c r="C19" s="11">
        <v>85</v>
      </c>
      <c r="E19" s="12">
        <f>C19/$C$7/1000</f>
        <v>0.37878787878787873</v>
      </c>
    </row>
    <row r="20" spans="1:5" ht="15.75" thickTop="1">
      <c r="A20" s="6"/>
      <c r="D20" s="6" t="s">
        <v>9</v>
      </c>
      <c r="E20" s="12">
        <f>SUM(E17:E19)/3</f>
        <v>0.37878787878787873</v>
      </c>
    </row>
    <row r="21" spans="1:5" ht="15">
      <c r="A21" s="6"/>
      <c r="B21" s="5"/>
      <c r="C21" s="5"/>
      <c r="E21" s="6"/>
    </row>
    <row r="22" spans="1:5" ht="19.5" thickBot="1">
      <c r="A22" s="6"/>
      <c r="B22" s="22" t="s">
        <v>26</v>
      </c>
      <c r="E22" s="5" t="s">
        <v>27</v>
      </c>
    </row>
    <row r="23" spans="1:6" ht="16.5" thickTop="1">
      <c r="A23" s="6">
        <v>1</v>
      </c>
      <c r="B23" s="6" t="s">
        <v>0</v>
      </c>
      <c r="C23" s="8">
        <v>58</v>
      </c>
      <c r="D23" s="29" t="s">
        <v>17</v>
      </c>
      <c r="E23" s="12">
        <f>C23/$C$7/1000</f>
        <v>0.2584670231729055</v>
      </c>
      <c r="F23" s="30" t="s">
        <v>18</v>
      </c>
    </row>
    <row r="24" spans="1:5" ht="15">
      <c r="A24" s="6"/>
      <c r="B24" s="6" t="s">
        <v>1</v>
      </c>
      <c r="C24" s="10">
        <v>58</v>
      </c>
      <c r="E24" s="12">
        <f>C24/$C$7/1000</f>
        <v>0.2584670231729055</v>
      </c>
    </row>
    <row r="25" spans="1:5" ht="15.75" thickBot="1">
      <c r="A25" s="6"/>
      <c r="B25" s="6" t="s">
        <v>2</v>
      </c>
      <c r="C25" s="11">
        <v>58</v>
      </c>
      <c r="E25" s="12">
        <f>C25/$C$7/1000</f>
        <v>0.2584670231729055</v>
      </c>
    </row>
    <row r="26" spans="1:5" ht="15.75" thickTop="1">
      <c r="A26" s="6"/>
      <c r="D26" s="6" t="s">
        <v>9</v>
      </c>
      <c r="E26" s="12">
        <f>SUM(E23:E25)/3</f>
        <v>0.2584670231729055</v>
      </c>
    </row>
    <row r="27" ht="15">
      <c r="C27" s="5"/>
    </row>
    <row r="28" spans="1:3" ht="15.75">
      <c r="A28" s="9" t="s">
        <v>4</v>
      </c>
      <c r="B28" s="5"/>
      <c r="C28" s="5"/>
    </row>
    <row r="29" spans="1:3" ht="18.75">
      <c r="A29" s="6" t="s">
        <v>8</v>
      </c>
      <c r="B29" s="13" t="s">
        <v>28</v>
      </c>
      <c r="C29" s="5"/>
    </row>
    <row r="30" spans="1:3" ht="15.75">
      <c r="A30" s="6">
        <v>3</v>
      </c>
      <c r="B30" s="12">
        <f>E14</f>
        <v>0.49019607843137253</v>
      </c>
      <c r="C30" s="30" t="s">
        <v>18</v>
      </c>
    </row>
    <row r="31" spans="1:3" ht="15">
      <c r="A31" s="6">
        <v>2</v>
      </c>
      <c r="B31" s="12">
        <f>E20</f>
        <v>0.37878787878787873</v>
      </c>
      <c r="C31" s="5"/>
    </row>
    <row r="32" spans="1:3" ht="15">
      <c r="A32" s="6">
        <v>1</v>
      </c>
      <c r="B32" s="12">
        <f>E26</f>
        <v>0.2584670231729055</v>
      </c>
      <c r="C32" s="5"/>
    </row>
    <row r="33" spans="1:5" ht="15">
      <c r="A33" s="6"/>
      <c r="B33" s="5"/>
      <c r="C33" s="5"/>
      <c r="E33" s="3"/>
    </row>
    <row r="34" spans="1:5" ht="22.5" thickBot="1">
      <c r="A34" s="9" t="s">
        <v>3</v>
      </c>
      <c r="B34" s="5"/>
      <c r="C34" s="15"/>
      <c r="D34" s="14" t="s">
        <v>10</v>
      </c>
      <c r="E34" s="9" t="s">
        <v>29</v>
      </c>
    </row>
    <row r="35" spans="1:6" ht="17.25" thickBot="1" thickTop="1">
      <c r="A35"/>
      <c r="B35" s="15"/>
      <c r="C35" s="15"/>
      <c r="D35" s="23">
        <f>A30</f>
        <v>3</v>
      </c>
      <c r="E35" s="28">
        <f>B30*B30</f>
        <v>0.24029219530949633</v>
      </c>
      <c r="F35" s="30" t="s">
        <v>19</v>
      </c>
    </row>
    <row r="36" spans="1:5" ht="16.5" thickBot="1" thickTop="1">
      <c r="A36" s="15"/>
      <c r="B36" s="15"/>
      <c r="C36" s="15"/>
      <c r="D36" s="24">
        <f>A31</f>
        <v>2</v>
      </c>
      <c r="E36" s="28">
        <f>B31*B31</f>
        <v>0.1434802571166207</v>
      </c>
    </row>
    <row r="37" spans="1:5" ht="16.5" thickBot="1" thickTop="1">
      <c r="A37" s="15"/>
      <c r="B37" s="15"/>
      <c r="C37" s="15"/>
      <c r="D37" s="25">
        <f>A32</f>
        <v>1</v>
      </c>
      <c r="E37" s="28">
        <f>B32*B32</f>
        <v>0.06680520206786326</v>
      </c>
    </row>
    <row r="38" spans="1:5" ht="15.75" thickTop="1">
      <c r="A38" s="16"/>
      <c r="B38" s="15"/>
      <c r="C38" s="15"/>
      <c r="D38" s="15"/>
      <c r="E38" s="15"/>
    </row>
    <row r="39" spans="1:5" ht="15">
      <c r="A39" s="16"/>
      <c r="B39" s="15"/>
      <c r="C39" s="15"/>
      <c r="D39" s="15"/>
      <c r="E39" s="15"/>
    </row>
    <row r="40" spans="1:5" ht="15">
      <c r="A40" s="16"/>
      <c r="B40" s="15"/>
      <c r="C40" s="15"/>
      <c r="D40" s="15"/>
      <c r="E40" s="15"/>
    </row>
    <row r="41" spans="1:5" ht="15">
      <c r="A41" s="16"/>
      <c r="B41" s="15"/>
      <c r="C41" s="15"/>
      <c r="D41" s="15"/>
      <c r="E41" s="15"/>
    </row>
    <row r="42" spans="1:5" ht="15">
      <c r="A42" s="16"/>
      <c r="B42" s="15"/>
      <c r="C42" s="15"/>
      <c r="D42" s="15"/>
      <c r="E42" s="15"/>
    </row>
    <row r="43" spans="1:5" ht="15">
      <c r="A43" s="16"/>
      <c r="B43" s="15"/>
      <c r="C43" s="15"/>
      <c r="D43" s="15"/>
      <c r="E43" s="15"/>
    </row>
    <row r="44" spans="1:5" ht="15">
      <c r="A44" s="16"/>
      <c r="B44" s="15"/>
      <c r="C44" s="15"/>
      <c r="D44" s="15"/>
      <c r="E44" s="15"/>
    </row>
    <row r="45" spans="1:5" ht="15">
      <c r="A45" s="16"/>
      <c r="B45" s="15"/>
      <c r="C45" s="15"/>
      <c r="D45" s="15"/>
      <c r="E45" s="15"/>
    </row>
    <row r="46" spans="1:5" ht="15">
      <c r="A46" s="16"/>
      <c r="B46" s="15"/>
      <c r="C46" s="15"/>
      <c r="D46" s="15"/>
      <c r="E46" s="15"/>
    </row>
    <row r="47" spans="1:5" ht="15">
      <c r="A47" s="16"/>
      <c r="B47" s="15"/>
      <c r="C47" s="15"/>
      <c r="D47" s="15"/>
      <c r="E47" s="15"/>
    </row>
    <row r="48" spans="1:5" ht="15">
      <c r="A48" s="16"/>
      <c r="B48" s="15"/>
      <c r="C48" s="15"/>
      <c r="D48" s="15"/>
      <c r="E48" s="15"/>
    </row>
    <row r="49" spans="1:5" ht="15">
      <c r="A49" s="16"/>
      <c r="B49" s="15"/>
      <c r="C49" s="15"/>
      <c r="D49" s="15"/>
      <c r="E49" s="15"/>
    </row>
    <row r="50" spans="1:5" ht="15">
      <c r="A50" s="16"/>
      <c r="B50" s="15"/>
      <c r="C50" s="15"/>
      <c r="D50" s="15"/>
      <c r="E50" s="15"/>
    </row>
    <row r="51" spans="1:5" ht="15">
      <c r="A51" s="16"/>
      <c r="B51" s="15"/>
      <c r="C51" s="15"/>
      <c r="D51" s="15"/>
      <c r="E51" s="15"/>
    </row>
    <row r="52" spans="1:5" ht="15">
      <c r="A52" s="16"/>
      <c r="B52" s="15"/>
      <c r="C52" s="15"/>
      <c r="D52" s="15"/>
      <c r="E52" s="15"/>
    </row>
    <row r="53" spans="1:5" ht="15.75" thickBot="1">
      <c r="A53" s="16"/>
      <c r="B53" s="15"/>
      <c r="C53" s="15"/>
      <c r="D53" s="15"/>
      <c r="E53" s="15"/>
    </row>
    <row r="54" spans="1:6" ht="24" thickBot="1" thickTop="1">
      <c r="A54" s="17" t="s">
        <v>37</v>
      </c>
      <c r="B54" s="15"/>
      <c r="C54" s="15"/>
      <c r="D54" s="15"/>
      <c r="E54" s="18">
        <v>0.0867</v>
      </c>
      <c r="F54" s="30" t="s">
        <v>15</v>
      </c>
    </row>
    <row r="55" spans="1:5" s="36" customFormat="1" ht="23.25" thickTop="1">
      <c r="A55" s="34" t="s">
        <v>38</v>
      </c>
      <c r="B55" s="35"/>
      <c r="C55" s="35"/>
      <c r="D55" s="35"/>
      <c r="E55" s="35"/>
    </row>
    <row r="56" spans="1:6" ht="22.5">
      <c r="A56" s="9" t="s">
        <v>6</v>
      </c>
      <c r="B56" s="15"/>
      <c r="C56" s="31" t="s">
        <v>30</v>
      </c>
      <c r="E56" s="27">
        <v>0.0002</v>
      </c>
      <c r="F56" s="9" t="s">
        <v>13</v>
      </c>
    </row>
    <row r="57" spans="1:5" ht="22.5">
      <c r="A57" s="15"/>
      <c r="B57" s="15"/>
      <c r="C57" s="32" t="s">
        <v>31</v>
      </c>
      <c r="E57" s="14">
        <v>2700</v>
      </c>
    </row>
    <row r="58" spans="1:6" ht="18.75">
      <c r="A58" s="15"/>
      <c r="B58" s="15"/>
      <c r="C58" s="33" t="s">
        <v>32</v>
      </c>
      <c r="E58" s="19">
        <v>1.8E-05</v>
      </c>
      <c r="F58" s="9" t="s">
        <v>20</v>
      </c>
    </row>
    <row r="59" spans="1:5" ht="19.5">
      <c r="A59" s="15"/>
      <c r="B59" s="15"/>
      <c r="C59" s="33" t="s">
        <v>33</v>
      </c>
      <c r="E59" s="14">
        <v>9.8</v>
      </c>
    </row>
    <row r="60" spans="1:5" ht="20.25">
      <c r="A60" s="15"/>
      <c r="B60" s="15"/>
      <c r="C60" s="33" t="s">
        <v>34</v>
      </c>
      <c r="E60" s="14">
        <v>38</v>
      </c>
    </row>
    <row r="61" spans="1:5" ht="20.25">
      <c r="A61" s="15"/>
      <c r="B61" s="15"/>
      <c r="C61" s="33" t="s">
        <v>35</v>
      </c>
      <c r="E61" s="14">
        <v>10</v>
      </c>
    </row>
    <row r="62" spans="1:5" ht="15">
      <c r="A62" s="16"/>
      <c r="B62" s="15"/>
      <c r="C62" s="15"/>
      <c r="D62" s="15"/>
      <c r="E62" s="15"/>
    </row>
    <row r="63" spans="1:5" ht="20.25">
      <c r="A63" s="20" t="s">
        <v>36</v>
      </c>
      <c r="B63" s="15"/>
      <c r="D63" s="15"/>
      <c r="E63" s="15"/>
    </row>
    <row r="64" ht="15">
      <c r="E64" s="15"/>
    </row>
    <row r="65" spans="3:5" ht="15">
      <c r="C65" s="15"/>
      <c r="E65" s="16">
        <f>E57*E56*E58*E59*C5/E60/E61/(C4/2)/E54</f>
        <v>5.782553268985613E-07</v>
      </c>
    </row>
    <row r="66" spans="1:5" ht="15">
      <c r="A66" s="16"/>
      <c r="B66" s="15"/>
      <c r="C66" s="15"/>
      <c r="D66" s="15"/>
      <c r="E66" s="15"/>
    </row>
    <row r="68" spans="1:10" ht="15.75">
      <c r="A68" s="20" t="s">
        <v>11</v>
      </c>
      <c r="J68" s="20"/>
    </row>
    <row r="69" ht="15.75">
      <c r="A69" s="20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</sheetData>
  <printOptions/>
  <pageMargins left="0.75" right="0.75" top="1" bottom="1" header="0.5" footer="0.5"/>
  <pageSetup horizontalDpi="600" verticalDpi="600" orientation="landscape" r:id="rId4"/>
  <drawing r:id="rId3"/>
  <legacyDrawing r:id="rId2"/>
  <oleObjects>
    <oleObject progId="Equation.DSMT4" shapeId="4722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Sapient</cp:lastModifiedBy>
  <cp:lastPrinted>2003-10-20T13:45:18Z</cp:lastPrinted>
  <dcterms:created xsi:type="dcterms:W3CDTF">2001-09-24T22:11:49Z</dcterms:created>
  <dcterms:modified xsi:type="dcterms:W3CDTF">2005-04-08T03:54:06Z</dcterms:modified>
  <cp:category/>
  <cp:version/>
  <cp:contentType/>
  <cp:contentStatus/>
</cp:coreProperties>
</file>