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220" windowHeight="12220" tabRatio="292" activeTab="0"/>
  </bookViews>
  <sheets>
    <sheet name="OBJ 1" sheetId="1" r:id="rId1"/>
    <sheet name="Sheet3" sheetId="2" r:id="rId2"/>
  </sheets>
  <definedNames>
    <definedName name="sencount" hidden="1">1</definedName>
    <definedName name="solver_adj" localSheetId="0" hidden="1">'OBJ 1'!$B$31:$F$34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'OBJ 1'!$B$36:$F$36</definedName>
    <definedName name="solver_lhs2" localSheetId="0" hidden="1">'OBJ 1'!$B$31:$F$34</definedName>
    <definedName name="solver_lhs3" localSheetId="0" hidden="1">'OBJ 1'!$N$33</definedName>
    <definedName name="solver_lhs4" localSheetId="0" hidden="1">'OBJ 1'!$N$32</definedName>
    <definedName name="solver_lhs5" localSheetId="0" hidden="1">'OBJ 1'!$N$32</definedName>
    <definedName name="solver_lhs6" localSheetId="0" hidden="1">'OBJ 1'!$N$33</definedName>
    <definedName name="solver_lhs7" localSheetId="0" hidden="1">'OBJ 1'!$N$32</definedName>
    <definedName name="solver_lhs8" localSheetId="0" hidden="1">'OBJ 1'!$N$32</definedName>
    <definedName name="solver_lhs9" localSheetId="0" hidden="1">'OBJ 1'!$N$33</definedName>
    <definedName name="solver_lin" localSheetId="0" hidden="1">1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'OBJ 1'!$N$37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'OBJ 1'!$B$4:$F$4</definedName>
    <definedName name="solver_rhs2" localSheetId="0" hidden="1">'OBJ 1'!$H$19:$L$22</definedName>
    <definedName name="solver_rhs3" localSheetId="0" hidden="1">'OBJ 1'!$N$34</definedName>
    <definedName name="solver_rhs4" localSheetId="0" hidden="1">'OBJ 1'!$N$33</definedName>
    <definedName name="solver_rhs5" localSheetId="0" hidden="1">'OBJ 1'!$N$31</definedName>
    <definedName name="solver_rhs6" localSheetId="0" hidden="1">'OBJ 1'!$N$34</definedName>
    <definedName name="solver_rhs7" localSheetId="0" hidden="1">'OBJ 1'!$N$31</definedName>
    <definedName name="solver_rhs8" localSheetId="0" hidden="1">'OBJ 1'!$N$33</definedName>
    <definedName name="solver_rhs9" localSheetId="0" hidden="1">'OBJ 1'!$N$34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<sst xmlns="http://schemas.openxmlformats.org/spreadsheetml/2006/main" count="45" uniqueCount="32">
  <si>
    <t>Species</t>
  </si>
  <si>
    <t>TAC</t>
  </si>
  <si>
    <t>Fleets</t>
  </si>
  <si>
    <t>r_j (num employees)</t>
  </si>
  <si>
    <t>a_js matrix</t>
  </si>
  <si>
    <t>1: can fish for s</t>
  </si>
  <si>
    <t>0: cannot fish for s</t>
  </si>
  <si>
    <t>Fleet</t>
  </si>
  <si>
    <t xml:space="preserve">      Species</t>
  </si>
  <si>
    <t>x_js matrix</t>
  </si>
  <si>
    <t>quota (TONS of fish) for fleet j on species s</t>
  </si>
  <si>
    <t>t_j = inefficiency factor ( a cost multiplier term)</t>
  </si>
  <si>
    <t>Totals caught</t>
  </si>
  <si>
    <t>p_s</t>
  </si>
  <si>
    <t>c_s</t>
  </si>
  <si>
    <t>For individual catch constraints</t>
  </si>
  <si>
    <t>Fleet Revenues</t>
  </si>
  <si>
    <t>Fleet Costs</t>
  </si>
  <si>
    <t xml:space="preserve">     Species</t>
  </si>
  <si>
    <t xml:space="preserve"> cost matrix</t>
  </si>
  <si>
    <t>Net Revenue</t>
  </si>
  <si>
    <t>Total rev</t>
  </si>
  <si>
    <t>NR_j/r_j</t>
  </si>
  <si>
    <t>Net rev per employee</t>
  </si>
  <si>
    <t>maximize net revenue per employee, and keep it equal across fleets</t>
  </si>
  <si>
    <t>a_js*TACs</t>
  </si>
  <si>
    <t>haddock</t>
  </si>
  <si>
    <t>cod</t>
  </si>
  <si>
    <t>grey sole</t>
  </si>
  <si>
    <t>Hake</t>
  </si>
  <si>
    <t>Monk</t>
  </si>
  <si>
    <t xml:space="preserve">              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</si>
</sst>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1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G25" sqref="G25"/>
    </sheetView>
  </sheetViews>
  <sheetFormatPr defaultColWidth="11.00390625" defaultRowHeight="12.75"/>
  <cols>
    <col min="1" max="1" width="16.00390625" style="0" customWidth="1"/>
    <col min="3" max="3" width="6.125" style="0" customWidth="1"/>
    <col min="4" max="4" width="9.375" style="0" customWidth="1"/>
    <col min="5" max="5" width="7.00390625" style="0" customWidth="1"/>
    <col min="6" max="6" width="6.625" style="0" customWidth="1"/>
    <col min="8" max="8" width="5.875" style="0" customWidth="1"/>
    <col min="9" max="9" width="7.75390625" style="0" customWidth="1"/>
    <col min="10" max="10" width="5.875" style="0" customWidth="1"/>
    <col min="11" max="11" width="7.625" style="0" customWidth="1"/>
    <col min="12" max="12" width="11.00390625" style="0" customWidth="1"/>
  </cols>
  <sheetData>
    <row r="1" spans="1:6" ht="12.75">
      <c r="A1" t="s">
        <v>0</v>
      </c>
      <c r="B1" t="s">
        <v>29</v>
      </c>
      <c r="C1" t="s">
        <v>30</v>
      </c>
      <c r="D1" t="s">
        <v>28</v>
      </c>
      <c r="E1" t="s">
        <v>26</v>
      </c>
      <c r="F1" t="s">
        <v>27</v>
      </c>
    </row>
    <row r="2" spans="1:6" ht="12.75">
      <c r="A2" s="6" t="s">
        <v>13</v>
      </c>
      <c r="B2" s="6">
        <v>135</v>
      </c>
      <c r="C2" s="6">
        <v>230</v>
      </c>
      <c r="D2" s="6">
        <v>530</v>
      </c>
      <c r="E2" s="6">
        <v>151</v>
      </c>
      <c r="F2" s="6">
        <v>160</v>
      </c>
    </row>
    <row r="3" spans="1:6" ht="12.75">
      <c r="A3" s="6" t="s">
        <v>14</v>
      </c>
      <c r="B3" s="6">
        <v>110</v>
      </c>
      <c r="C3" s="6">
        <v>200</v>
      </c>
      <c r="D3" s="6">
        <v>400</v>
      </c>
      <c r="E3" s="6">
        <v>90</v>
      </c>
      <c r="F3" s="6">
        <v>140</v>
      </c>
    </row>
    <row r="4" spans="1:6" ht="12.75">
      <c r="A4" s="5" t="s">
        <v>1</v>
      </c>
      <c r="B4" s="5">
        <v>50</v>
      </c>
      <c r="C4" s="5">
        <v>20</v>
      </c>
      <c r="D4" s="5">
        <v>50</v>
      </c>
      <c r="E4" s="5">
        <v>100</v>
      </c>
      <c r="F4" s="5">
        <v>400</v>
      </c>
    </row>
    <row r="7" spans="1:5" ht="12.75">
      <c r="A7" t="s">
        <v>2</v>
      </c>
      <c r="B7" t="s">
        <v>3</v>
      </c>
      <c r="E7" t="s">
        <v>11</v>
      </c>
    </row>
    <row r="8" spans="1:5" ht="12.75">
      <c r="A8">
        <v>1</v>
      </c>
      <c r="B8">
        <v>1</v>
      </c>
      <c r="E8">
        <v>0.6</v>
      </c>
    </row>
    <row r="9" spans="1:9" ht="12.75">
      <c r="A9">
        <v>2</v>
      </c>
      <c r="B9">
        <v>10</v>
      </c>
      <c r="E9">
        <v>0.5</v>
      </c>
      <c r="H9" s="1" t="s">
        <v>19</v>
      </c>
      <c r="I9" s="1"/>
    </row>
    <row r="10" spans="1:12" ht="12.75">
      <c r="A10">
        <v>3</v>
      </c>
      <c r="B10">
        <v>20</v>
      </c>
      <c r="E10">
        <v>0.1</v>
      </c>
      <c r="G10" s="1" t="s">
        <v>18</v>
      </c>
      <c r="H10" s="1">
        <v>1</v>
      </c>
      <c r="I10" s="1">
        <v>2</v>
      </c>
      <c r="J10" s="1">
        <v>3</v>
      </c>
      <c r="K10" s="1">
        <v>4</v>
      </c>
      <c r="L10" s="1">
        <v>5</v>
      </c>
    </row>
    <row r="11" spans="1:12" ht="12.75">
      <c r="A11">
        <v>4</v>
      </c>
      <c r="B11">
        <v>100</v>
      </c>
      <c r="E11">
        <v>0.2</v>
      </c>
      <c r="G11" s="1" t="s">
        <v>7</v>
      </c>
      <c r="H11" s="1"/>
      <c r="I11" s="1"/>
      <c r="J11" s="1"/>
      <c r="K11" s="1"/>
      <c r="L11" s="1"/>
    </row>
    <row r="12" spans="7:12" ht="12.75">
      <c r="G12" s="1">
        <v>1</v>
      </c>
      <c r="H12" s="1">
        <f>$E8*B$3</f>
        <v>66</v>
      </c>
      <c r="I12" s="1">
        <f aca="true" t="shared" si="0" ref="I12:L15">$E8*C$3</f>
        <v>120</v>
      </c>
      <c r="J12" s="1">
        <f t="shared" si="0"/>
        <v>240</v>
      </c>
      <c r="K12" s="1">
        <f t="shared" si="0"/>
        <v>54</v>
      </c>
      <c r="L12" s="1">
        <f t="shared" si="0"/>
        <v>84</v>
      </c>
    </row>
    <row r="13" spans="1:12" ht="12.75">
      <c r="A13" s="2" t="s">
        <v>4</v>
      </c>
      <c r="G13" s="1">
        <v>2</v>
      </c>
      <c r="H13" s="1">
        <f>$E9*B$3</f>
        <v>55</v>
      </c>
      <c r="I13" s="1">
        <f t="shared" si="0"/>
        <v>100</v>
      </c>
      <c r="J13" s="1">
        <f t="shared" si="0"/>
        <v>200</v>
      </c>
      <c r="K13" s="1">
        <f t="shared" si="0"/>
        <v>45</v>
      </c>
      <c r="L13" s="1">
        <f t="shared" si="0"/>
        <v>70</v>
      </c>
    </row>
    <row r="14" spans="1:12" ht="12.75">
      <c r="A14" s="2" t="s">
        <v>5</v>
      </c>
      <c r="G14" s="1">
        <v>3</v>
      </c>
      <c r="H14" s="1">
        <f>$E10*B$3</f>
        <v>11</v>
      </c>
      <c r="I14" s="1">
        <f t="shared" si="0"/>
        <v>20</v>
      </c>
      <c r="J14" s="1">
        <f t="shared" si="0"/>
        <v>40</v>
      </c>
      <c r="K14" s="1">
        <f t="shared" si="0"/>
        <v>9</v>
      </c>
      <c r="L14" s="1">
        <f t="shared" si="0"/>
        <v>14</v>
      </c>
    </row>
    <row r="15" spans="1:12" ht="12.75">
      <c r="A15" s="2" t="s">
        <v>6</v>
      </c>
      <c r="G15" s="1">
        <v>4</v>
      </c>
      <c r="H15" s="1">
        <f>$E11*B$3</f>
        <v>22</v>
      </c>
      <c r="I15" s="1">
        <f t="shared" si="0"/>
        <v>40</v>
      </c>
      <c r="J15" s="1">
        <f t="shared" si="0"/>
        <v>80</v>
      </c>
      <c r="K15" s="1">
        <f t="shared" si="0"/>
        <v>18</v>
      </c>
      <c r="L15" s="1">
        <f t="shared" si="0"/>
        <v>28</v>
      </c>
    </row>
    <row r="16" spans="1:6" ht="12.75">
      <c r="A16" s="2"/>
      <c r="B16" t="s">
        <v>29</v>
      </c>
      <c r="C16" t="s">
        <v>30</v>
      </c>
      <c r="D16" t="s">
        <v>28</v>
      </c>
      <c r="E16" t="s">
        <v>26</v>
      </c>
      <c r="F16" t="s">
        <v>27</v>
      </c>
    </row>
    <row r="17" spans="1:8" ht="12.75">
      <c r="A17" s="2" t="s">
        <v>8</v>
      </c>
      <c r="B17" s="2">
        <v>1</v>
      </c>
      <c r="C17" s="2">
        <v>2</v>
      </c>
      <c r="D17" s="2">
        <v>3</v>
      </c>
      <c r="E17" s="2">
        <v>4</v>
      </c>
      <c r="F17" s="2">
        <v>5</v>
      </c>
      <c r="H17" t="s">
        <v>15</v>
      </c>
    </row>
    <row r="18" spans="1:8" ht="12.75">
      <c r="A18" s="2" t="s">
        <v>7</v>
      </c>
      <c r="B18" s="2"/>
      <c r="C18" s="2"/>
      <c r="D18" s="2"/>
      <c r="E18" s="2"/>
      <c r="F18" s="2"/>
      <c r="H18" t="s">
        <v>25</v>
      </c>
    </row>
    <row r="19" spans="1:12" ht="12.75">
      <c r="A19" s="2">
        <v>1</v>
      </c>
      <c r="B19" s="2">
        <v>1</v>
      </c>
      <c r="C19" s="2">
        <v>0</v>
      </c>
      <c r="D19" s="2">
        <v>0</v>
      </c>
      <c r="E19" s="2">
        <v>1</v>
      </c>
      <c r="F19" s="2">
        <v>0</v>
      </c>
      <c r="H19">
        <f>B19*B$4</f>
        <v>50</v>
      </c>
      <c r="I19">
        <f aca="true" t="shared" si="1" ref="I19:L22">C19*C$4</f>
        <v>0</v>
      </c>
      <c r="J19">
        <f t="shared" si="1"/>
        <v>0</v>
      </c>
      <c r="K19">
        <f t="shared" si="1"/>
        <v>100</v>
      </c>
      <c r="L19">
        <f t="shared" si="1"/>
        <v>0</v>
      </c>
    </row>
    <row r="20" spans="1:12" ht="12.75">
      <c r="A20" s="2">
        <v>2</v>
      </c>
      <c r="B20" s="2">
        <v>0</v>
      </c>
      <c r="C20" s="2">
        <v>1</v>
      </c>
      <c r="D20" s="2">
        <v>0</v>
      </c>
      <c r="E20" s="2">
        <v>1</v>
      </c>
      <c r="F20" s="2">
        <v>1</v>
      </c>
      <c r="H20">
        <f>B20*B$4</f>
        <v>0</v>
      </c>
      <c r="I20">
        <f t="shared" si="1"/>
        <v>20</v>
      </c>
      <c r="J20">
        <f t="shared" si="1"/>
        <v>0</v>
      </c>
      <c r="K20">
        <f t="shared" si="1"/>
        <v>100</v>
      </c>
      <c r="L20">
        <f t="shared" si="1"/>
        <v>400</v>
      </c>
    </row>
    <row r="21" spans="1:12" ht="12.75">
      <c r="A21" s="2">
        <v>3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H21">
        <f>B21*B$4</f>
        <v>50</v>
      </c>
      <c r="I21">
        <f t="shared" si="1"/>
        <v>20</v>
      </c>
      <c r="J21">
        <f t="shared" si="1"/>
        <v>50</v>
      </c>
      <c r="K21">
        <f t="shared" si="1"/>
        <v>100</v>
      </c>
      <c r="L21">
        <f t="shared" si="1"/>
        <v>400</v>
      </c>
    </row>
    <row r="22" spans="1:12" ht="12.75">
      <c r="A22" s="2">
        <v>4</v>
      </c>
      <c r="B22" s="2">
        <v>0</v>
      </c>
      <c r="C22" s="2">
        <v>0</v>
      </c>
      <c r="D22" s="2">
        <v>0</v>
      </c>
      <c r="E22" s="2">
        <v>1</v>
      </c>
      <c r="F22" s="2">
        <v>1</v>
      </c>
      <c r="H22">
        <f>B22*B$4</f>
        <v>0</v>
      </c>
      <c r="I22">
        <f t="shared" si="1"/>
        <v>0</v>
      </c>
      <c r="J22">
        <f t="shared" si="1"/>
        <v>0</v>
      </c>
      <c r="K22">
        <f t="shared" si="1"/>
        <v>100</v>
      </c>
      <c r="L22">
        <f t="shared" si="1"/>
        <v>400</v>
      </c>
    </row>
    <row r="25" spans="1:4" ht="12.75">
      <c r="A25" s="3" t="s">
        <v>9</v>
      </c>
      <c r="B25" s="3"/>
      <c r="C25" s="3"/>
      <c r="D25" s="3"/>
    </row>
    <row r="26" spans="1:4" ht="12.75">
      <c r="A26" s="3" t="s">
        <v>10</v>
      </c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14" ht="12.75">
      <c r="A29" s="3" t="s">
        <v>8</v>
      </c>
      <c r="B29" s="3" t="s">
        <v>29</v>
      </c>
      <c r="C29" s="3" t="s">
        <v>30</v>
      </c>
      <c r="D29" s="3" t="s">
        <v>28</v>
      </c>
      <c r="E29" s="3" t="s">
        <v>26</v>
      </c>
      <c r="F29" s="3" t="s">
        <v>27</v>
      </c>
      <c r="N29" t="s">
        <v>23</v>
      </c>
    </row>
    <row r="30" spans="1:14" ht="12.75">
      <c r="A30" s="3" t="s">
        <v>7</v>
      </c>
      <c r="B30" s="3"/>
      <c r="C30" s="3"/>
      <c r="D30" s="3"/>
      <c r="E30" s="3"/>
      <c r="F30" s="3"/>
      <c r="H30" t="s">
        <v>16</v>
      </c>
      <c r="J30" t="s">
        <v>17</v>
      </c>
      <c r="L30" t="s">
        <v>20</v>
      </c>
      <c r="N30" t="s">
        <v>22</v>
      </c>
    </row>
    <row r="31" spans="1:14" ht="12.75">
      <c r="A31" s="3">
        <v>1</v>
      </c>
      <c r="B31" s="3">
        <v>8.931812383833229</v>
      </c>
      <c r="C31" s="3">
        <v>0</v>
      </c>
      <c r="D31" s="3">
        <v>0</v>
      </c>
      <c r="E31" s="3">
        <v>0</v>
      </c>
      <c r="F31" s="3">
        <v>0</v>
      </c>
      <c r="H31">
        <f>SUMPRODUCT(B31:F31,$B$2:$F$2)</f>
        <v>1205.794671817486</v>
      </c>
      <c r="J31">
        <f>SUMPRODUCT(B31:F31,H12:L12)</f>
        <v>589.4996173329931</v>
      </c>
      <c r="L31">
        <f>H31-J31</f>
        <v>616.2950544844929</v>
      </c>
      <c r="N31">
        <f>L31/B8</f>
        <v>616.2950544844929</v>
      </c>
    </row>
    <row r="32" spans="1:14" ht="12.75">
      <c r="A32" s="3">
        <v>2</v>
      </c>
      <c r="B32" s="3">
        <v>0</v>
      </c>
      <c r="C32" s="3">
        <v>20</v>
      </c>
      <c r="D32" s="3">
        <v>0</v>
      </c>
      <c r="E32" s="3">
        <v>33.6127409891031</v>
      </c>
      <c r="F32" s="3">
        <v>-9.795281625042412E-15</v>
      </c>
      <c r="H32">
        <f>SUMPRODUCT(B32:F32,$B$2:$F$2)</f>
        <v>9675.523889354567</v>
      </c>
      <c r="J32">
        <f>SUMPRODUCT(B32:F32,H13:L13)</f>
        <v>3512.5733445096384</v>
      </c>
      <c r="L32">
        <f>H32-J32</f>
        <v>6162.950544844928</v>
      </c>
      <c r="N32">
        <f>L32/B9</f>
        <v>616.2950544844928</v>
      </c>
    </row>
    <row r="33" spans="1:14" ht="12.75">
      <c r="A33" s="3">
        <v>3</v>
      </c>
      <c r="B33" s="3">
        <v>0</v>
      </c>
      <c r="C33" s="3">
        <v>0</v>
      </c>
      <c r="D33" s="4">
        <v>25.154900183040528</v>
      </c>
      <c r="E33" s="3">
        <v>0</v>
      </c>
      <c r="F33" s="3">
        <v>0</v>
      </c>
      <c r="H33">
        <f>SUMPRODUCT(B33:F33,$B$2:$F$2)</f>
        <v>13332.09709701148</v>
      </c>
      <c r="J33">
        <f>SUMPRODUCT(B33:F33,H14:L14)</f>
        <v>1006.1960073216211</v>
      </c>
      <c r="L33">
        <f>H33-J33</f>
        <v>12325.901089689858</v>
      </c>
      <c r="N33">
        <f>L33/B10</f>
        <v>616.2950544844929</v>
      </c>
    </row>
    <row r="34" spans="1:14" ht="12.75">
      <c r="A34" s="3">
        <v>4</v>
      </c>
      <c r="B34" s="3">
        <v>0</v>
      </c>
      <c r="C34" s="3">
        <v>0</v>
      </c>
      <c r="D34" s="3">
        <v>0</v>
      </c>
      <c r="E34" s="3">
        <v>66.3872590108969</v>
      </c>
      <c r="F34" s="3">
        <v>400</v>
      </c>
      <c r="H34">
        <f>SUMPRODUCT(B34:F34,$B$2:$F$2)</f>
        <v>74024.47611064542</v>
      </c>
      <c r="J34">
        <f>SUMPRODUCT(B34:F34,H15:L15)</f>
        <v>12394.970662196145</v>
      </c>
      <c r="L34">
        <f>H34-J34</f>
        <v>61629.50544844928</v>
      </c>
      <c r="N34">
        <f>L34/B11</f>
        <v>616.2950544844928</v>
      </c>
    </row>
    <row r="36" spans="1:12" ht="12.75">
      <c r="A36" s="5" t="s">
        <v>12</v>
      </c>
      <c r="B36" s="5">
        <f>SUM(B31:B34)</f>
        <v>8.931812383833229</v>
      </c>
      <c r="C36" s="5">
        <f>SUM(C31:C34)</f>
        <v>20</v>
      </c>
      <c r="D36" s="5">
        <f>SUM(D31:D34)</f>
        <v>25.154900183040528</v>
      </c>
      <c r="E36" s="5">
        <f>SUM(E31:E34)</f>
        <v>100</v>
      </c>
      <c r="F36" s="5">
        <f>SUM(F31:F34)</f>
        <v>400</v>
      </c>
      <c r="L36">
        <f>SUM(L31:L34)</f>
        <v>80734.65213746855</v>
      </c>
    </row>
    <row r="37" spans="12:14" ht="12.75">
      <c r="L37" t="s">
        <v>21</v>
      </c>
      <c r="M37" t="s">
        <v>31</v>
      </c>
      <c r="N37">
        <f>N34</f>
        <v>616.2950544844928</v>
      </c>
    </row>
    <row r="40" ht="12.75">
      <c r="A40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Craft</dc:creator>
  <cp:keywords/>
  <dc:description/>
  <cp:lastModifiedBy>David Craft</cp:lastModifiedBy>
  <dcterms:created xsi:type="dcterms:W3CDTF">2003-10-30T22:42:21Z</dcterms:created>
  <cp:category/>
  <cp:version/>
  <cp:contentType/>
  <cp:contentStatus/>
</cp:coreProperties>
</file>