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Parametric Model" sheetId="1" r:id="rId1"/>
    <sheet name="Sensitivity Report 1" sheetId="2" r:id="rId2"/>
    <sheet name="Sensitivity Report 2" sheetId="3" r:id="rId3"/>
    <sheet name="Range 2" sheetId="4" r:id="rId4"/>
    <sheet name="Chart of Range 2" sheetId="5" r:id="rId5"/>
    <sheet name="Sensitivity Report 3" sheetId="6" r:id="rId6"/>
    <sheet name="Range 3" sheetId="7" r:id="rId7"/>
    <sheet name="Chart of Range 3" sheetId="8" r:id="rId8"/>
    <sheet name="Sensitivity Report 4" sheetId="9" r:id="rId9"/>
    <sheet name="Sheet1" sheetId="10" r:id="rId10"/>
    <sheet name="Sheet2" sheetId="11" r:id="rId11"/>
    <sheet name="Sheet3" sheetId="12" r:id="rId12"/>
  </sheets>
  <externalReferences>
    <externalReference r:id="rId15"/>
  </externalReferences>
  <definedNames>
    <definedName name="Rate">'Parametric Model'!$B$2</definedName>
    <definedName name="solver_adj" localSheetId="0" hidden="1">'Parametric Model'!$C$7:$F$7,'Parametric Model'!$G$9</definedName>
    <definedName name="solver_cvg" localSheetId="0" hidden="1">0.0000001</definedName>
    <definedName name="solver_drv" localSheetId="0" hidden="1">1</definedName>
    <definedName name="solver_est" localSheetId="0" hidden="1">1</definedName>
    <definedName name="solver_itr" localSheetId="0" hidden="1">100</definedName>
    <definedName name="solver_lhs1" localSheetId="0" hidden="1">'Parametric Model'!$H$7</definedName>
    <definedName name="solver_lhs2" localSheetId="0" hidden="1">'Parametric Model'!$H$9</definedName>
    <definedName name="solver_lhs3" localSheetId="0" hidden="1">'Parametric Model'!$C$7</definedName>
    <definedName name="solver_lin" localSheetId="0" hidden="1">1</definedName>
    <definedName name="solver_neg" localSheetId="0" hidden="1">1</definedName>
    <definedName name="solver_num" localSheetId="0" hidden="1">3</definedName>
    <definedName name="solver_nwt" localSheetId="0" hidden="1">1</definedName>
    <definedName name="solver_opt" localSheetId="0" hidden="1">'Parametric Model'!$H$12</definedName>
    <definedName name="solver_pre" localSheetId="0" hidden="1">0.00000001</definedName>
    <definedName name="solver_rel1" localSheetId="0" hidden="1">1</definedName>
    <definedName name="solver_rel2" localSheetId="0" hidden="1">2</definedName>
    <definedName name="solver_rel3" localSheetId="0" hidden="1">3</definedName>
    <definedName name="solver_rhs1" localSheetId="0" hidden="1">15</definedName>
    <definedName name="solver_rhs2" localSheetId="0" hidden="1">'Parametric Model'!$E$2</definedName>
    <definedName name="solver_rhs3" localSheetId="0" hidden="1">1</definedName>
    <definedName name="solver_scl" localSheetId="0" hidden="1">2</definedName>
    <definedName name="solver_sho" localSheetId="0" hidden="1">2</definedName>
    <definedName name="solver_tim" localSheetId="0" hidden="1">100</definedName>
    <definedName name="solver_tol" localSheetId="0" hidden="1">0.00000001</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<sst xmlns="http://schemas.openxmlformats.org/spreadsheetml/2006/main" count="203" uniqueCount="53">
  <si>
    <t>Initial Weekly Rate</t>
  </si>
  <si>
    <t>Full Price</t>
  </si>
  <si>
    <t>10% off</t>
  </si>
  <si>
    <t>20% off</t>
  </si>
  <si>
    <t>40% off</t>
  </si>
  <si>
    <t>Salvage</t>
  </si>
  <si>
    <t>Price</t>
  </si>
  <si>
    <t>Sales Lift</t>
  </si>
  <si>
    <t>Total</t>
  </si>
  <si>
    <t>Microsoft Excel 9.0 Sensitivity Report</t>
  </si>
  <si>
    <t>Worksheet: [retailAnalysis.xls]Sheet1</t>
  </si>
  <si>
    <t>Report Created: 1/12/2003 3:30:06 PM</t>
  </si>
  <si>
    <t>Adjustable Cells</t>
  </si>
  <si>
    <t>Final</t>
  </si>
  <si>
    <t>Reduced</t>
  </si>
  <si>
    <t>Objective</t>
  </si>
  <si>
    <t>Allowable</t>
  </si>
  <si>
    <t>Cell</t>
  </si>
  <si>
    <t>Name</t>
  </si>
  <si>
    <t>Value</t>
  </si>
  <si>
    <t>Cost</t>
  </si>
  <si>
    <t>Coefficient</t>
  </si>
  <si>
    <t>Increase</t>
  </si>
  <si>
    <t>Decrease</t>
  </si>
  <si>
    <t>$C$7</t>
  </si>
  <si>
    <t>Weeks at Full Price</t>
  </si>
  <si>
    <t>$D$7</t>
  </si>
  <si>
    <t>Weeks at 10% off</t>
  </si>
  <si>
    <t>$E$7</t>
  </si>
  <si>
    <t>Weeks at 20% off</t>
  </si>
  <si>
    <t>$F$7</t>
  </si>
  <si>
    <t>Weeks at 40% off</t>
  </si>
  <si>
    <t>$G$8</t>
  </si>
  <si>
    <t>Sales in Weeks at Full Price Salvage</t>
  </si>
  <si>
    <t>Constraints</t>
  </si>
  <si>
    <t>Shadow</t>
  </si>
  <si>
    <t>Constraint</t>
  </si>
  <si>
    <t>R.H. Side</t>
  </si>
  <si>
    <t>$H$7</t>
  </si>
  <si>
    <t>Weeks at Total</t>
  </si>
  <si>
    <t>$H$8</t>
  </si>
  <si>
    <t>Sales in Weeks at Full Price Total</t>
  </si>
  <si>
    <t>Report Created: 1/12/2003 3:31:41 PM</t>
  </si>
  <si>
    <t>Report Created: 1/12/2003 3:32:52 PM</t>
  </si>
  <si>
    <t>Report Created: 1/12/2003 3:34:06 PM</t>
  </si>
  <si>
    <t>Parametric Analysis:</t>
  </si>
  <si>
    <t>New Weekly Sales Rate</t>
  </si>
  <si>
    <t>Item</t>
  </si>
  <si>
    <t>Mean</t>
  </si>
  <si>
    <t>Sales and Salvage in Units of  Weeks at Full Price</t>
  </si>
  <si>
    <t>Weeks of sales at each price</t>
  </si>
  <si>
    <t>Initial Inv./Initial Weekly Rate</t>
  </si>
  <si>
    <t>Revenues/Initial Weekly Rate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</si>
</sst>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_(* #,##0.000000_);_(* \(#,##0.000000\);_(* &quot;-&quot;??????_);_(@_)"/>
    <numFmt numFmtId="172" formatCode="_(&quot;$&quot;* #,##0.000_);_(&quot;$&quot;* \(#,##0.000\);_(&quot;$&quot;* &quot;-&quot;??_);_(@_)"/>
  </numFmts>
  <fonts count="9">
    <font>
      <sz val="10"/>
      <name val="Arial"/>
      <family val="0"/>
    </font>
    <font>
      <sz val="10"/>
      <name val="Courier"/>
      <family val="0"/>
    </font>
    <font>
      <b/>
      <sz val="10"/>
      <name val="Arial"/>
      <family val="2"/>
    </font>
    <font>
      <sz val="12"/>
      <name val="Arial"/>
      <family val="2"/>
    </font>
    <font>
      <b/>
      <sz val="10"/>
      <name val="Courier"/>
      <family val="3"/>
    </font>
    <font>
      <b/>
      <sz val="10"/>
      <color indexed="18"/>
      <name val="Courier"/>
      <family val="0"/>
    </font>
    <font>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6">
    <xf numFmtId="0" fontId="0" fillId="0" borderId="0" xfId="0" applyAlignment="1">
      <alignment/>
    </xf>
    <xf numFmtId="0" fontId="0" fillId="2" borderId="0" xfId="21" applyFont="1" applyFill="1" applyAlignment="1">
      <alignment wrapText="1"/>
      <protection/>
    </xf>
    <xf numFmtId="0" fontId="2" fillId="2" borderId="0" xfId="21" applyFont="1" applyFill="1" applyAlignment="1">
      <alignment wrapText="1"/>
      <protection/>
    </xf>
    <xf numFmtId="0" fontId="2" fillId="2" borderId="0" xfId="21" applyFont="1" applyFill="1" applyAlignment="1">
      <alignment horizontal="center" wrapText="1"/>
      <protection/>
    </xf>
    <xf numFmtId="44" fontId="3" fillId="2" borderId="0" xfId="17" applyFont="1" applyFill="1" applyAlignment="1">
      <alignment wrapText="1"/>
    </xf>
    <xf numFmtId="0" fontId="3" fillId="2" borderId="0" xfId="21" applyFont="1" applyFill="1" applyAlignment="1">
      <alignment wrapText="1"/>
      <protection/>
    </xf>
    <xf numFmtId="43" fontId="3" fillId="2" borderId="0" xfId="21" applyNumberFormat="1" applyFont="1" applyFill="1" applyAlignment="1">
      <alignment wrapText="1"/>
      <protection/>
    </xf>
    <xf numFmtId="171" fontId="3" fillId="2" borderId="0" xfId="15" applyNumberFormat="1" applyFont="1" applyFill="1" applyAlignment="1">
      <alignment wrapText="1"/>
    </xf>
    <xf numFmtId="43" fontId="3" fillId="2" borderId="0" xfId="15" applyFont="1" applyFill="1" applyAlignment="1">
      <alignment wrapText="1"/>
    </xf>
    <xf numFmtId="43" fontId="0" fillId="2" borderId="0" xfId="15" applyFont="1" applyFill="1" applyAlignment="1">
      <alignment wrapText="1"/>
    </xf>
    <xf numFmtId="170" fontId="3" fillId="2" borderId="0" xfId="17" applyNumberFormat="1" applyFont="1" applyFill="1" applyAlignment="1">
      <alignment wrapText="1"/>
    </xf>
    <xf numFmtId="43" fontId="0" fillId="2" borderId="0" xfId="21" applyNumberFormat="1" applyFont="1" applyFill="1" applyAlignment="1">
      <alignment wrapText="1"/>
      <protection/>
    </xf>
    <xf numFmtId="0" fontId="4" fillId="0" borderId="0" xfId="21" applyFont="1">
      <alignment/>
      <protection/>
    </xf>
    <xf numFmtId="0" fontId="1" fillId="0" borderId="0" xfId="21">
      <alignment/>
      <protection/>
    </xf>
    <xf numFmtId="0" fontId="5" fillId="0" borderId="1" xfId="21" applyFont="1" applyFill="1" applyBorder="1" applyAlignment="1">
      <alignment horizontal="center"/>
      <protection/>
    </xf>
    <xf numFmtId="0" fontId="5" fillId="0" borderId="2" xfId="21" applyFont="1" applyFill="1" applyBorder="1" applyAlignment="1">
      <alignment horizontal="center"/>
      <protection/>
    </xf>
    <xf numFmtId="0" fontId="1" fillId="0" borderId="3" xfId="21" applyFill="1" applyBorder="1" applyAlignment="1">
      <alignment/>
      <protection/>
    </xf>
    <xf numFmtId="171" fontId="1" fillId="0" borderId="3" xfId="21" applyNumberFormat="1" applyFill="1" applyBorder="1" applyAlignment="1">
      <alignment/>
      <protection/>
    </xf>
    <xf numFmtId="0" fontId="1" fillId="0" borderId="4" xfId="21" applyFill="1" applyBorder="1" applyAlignment="1">
      <alignment/>
      <protection/>
    </xf>
    <xf numFmtId="43" fontId="1" fillId="0" borderId="4" xfId="21" applyNumberFormat="1" applyFill="1" applyBorder="1" applyAlignment="1">
      <alignment/>
      <protection/>
    </xf>
    <xf numFmtId="43" fontId="1" fillId="0" borderId="3" xfId="21" applyNumberFormat="1" applyFill="1" applyBorder="1" applyAlignment="1">
      <alignment/>
      <protection/>
    </xf>
    <xf numFmtId="43" fontId="1" fillId="0" borderId="0" xfId="21" applyNumberFormat="1">
      <alignment/>
      <protection/>
    </xf>
    <xf numFmtId="0" fontId="1" fillId="0" borderId="0" xfId="21" applyFont="1">
      <alignment/>
      <protection/>
    </xf>
    <xf numFmtId="0" fontId="0" fillId="2" borderId="0" xfId="0" applyFill="1" applyAlignment="1">
      <alignment/>
    </xf>
    <xf numFmtId="43" fontId="0" fillId="2" borderId="0" xfId="0" applyNumberFormat="1" applyFill="1" applyAlignment="1">
      <alignment/>
    </xf>
    <xf numFmtId="0" fontId="2" fillId="2" borderId="0" xfId="0" applyFont="1" applyFill="1" applyAlignment="1">
      <alignment/>
    </xf>
    <xf numFmtId="9" fontId="2" fillId="2" borderId="0" xfId="22" applyFont="1" applyFill="1" applyAlignment="1">
      <alignment/>
    </xf>
    <xf numFmtId="168" fontId="3" fillId="2" borderId="0" xfId="15" applyNumberFormat="1" applyFont="1" applyFill="1" applyAlignment="1">
      <alignment wrapText="1"/>
    </xf>
    <xf numFmtId="0" fontId="2" fillId="2" borderId="0" xfId="21" applyFont="1" applyFill="1" applyAlignment="1">
      <alignment/>
      <protection/>
    </xf>
    <xf numFmtId="43" fontId="3" fillId="2" borderId="5" xfId="15" applyFont="1" applyFill="1" applyBorder="1" applyAlignment="1">
      <alignment wrapText="1"/>
    </xf>
    <xf numFmtId="43" fontId="3" fillId="2" borderId="6" xfId="15" applyFont="1" applyFill="1" applyBorder="1" applyAlignment="1">
      <alignment wrapText="1"/>
    </xf>
    <xf numFmtId="171" fontId="3" fillId="2" borderId="7" xfId="15" applyNumberFormat="1" applyFont="1" applyFill="1" applyBorder="1" applyAlignment="1">
      <alignment wrapText="1"/>
    </xf>
    <xf numFmtId="0" fontId="2" fillId="2" borderId="0" xfId="0" applyFont="1" applyFill="1" applyAlignment="1">
      <alignment horizontal="center" wrapText="1"/>
    </xf>
    <xf numFmtId="43" fontId="0" fillId="2" borderId="8" xfId="15" applyFont="1" applyFill="1" applyBorder="1" applyAlignment="1">
      <alignment wrapText="1"/>
    </xf>
    <xf numFmtId="170" fontId="0" fillId="2" borderId="0" xfId="17" applyNumberFormat="1" applyFont="1" applyFill="1" applyAlignment="1">
      <alignment wrapText="1"/>
    </xf>
    <xf numFmtId="170" fontId="0" fillId="2" borderId="0" xfId="21" applyNumberFormat="1" applyFont="1" applyFill="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retailAnalysi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2'!$G$2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2'!$F$3:$F$249</c:f>
              <c:numCache>
                <c:ptCount val="247"/>
                <c:pt idx="0">
                  <c:v>79.16</c:v>
                </c:pt>
                <c:pt idx="1">
                  <c:v>79.25999999999999</c:v>
                </c:pt>
                <c:pt idx="2">
                  <c:v>79.35999999999999</c:v>
                </c:pt>
                <c:pt idx="3">
                  <c:v>79.45999999999998</c:v>
                </c:pt>
                <c:pt idx="4">
                  <c:v>79.55999999999997</c:v>
                </c:pt>
                <c:pt idx="5">
                  <c:v>79.65999999999997</c:v>
                </c:pt>
                <c:pt idx="6">
                  <c:v>79.75999999999996</c:v>
                </c:pt>
                <c:pt idx="7">
                  <c:v>79.85999999999996</c:v>
                </c:pt>
                <c:pt idx="8">
                  <c:v>79.95999999999995</c:v>
                </c:pt>
                <c:pt idx="9">
                  <c:v>80.05999999999995</c:v>
                </c:pt>
                <c:pt idx="10">
                  <c:v>80.15999999999994</c:v>
                </c:pt>
                <c:pt idx="11">
                  <c:v>80.25999999999993</c:v>
                </c:pt>
                <c:pt idx="12">
                  <c:v>80.35999999999993</c:v>
                </c:pt>
                <c:pt idx="13">
                  <c:v>80.45999999999992</c:v>
                </c:pt>
                <c:pt idx="14">
                  <c:v>80.55999999999992</c:v>
                </c:pt>
                <c:pt idx="15">
                  <c:v>80.65999999999991</c:v>
                </c:pt>
                <c:pt idx="16">
                  <c:v>80.7599999999999</c:v>
                </c:pt>
                <c:pt idx="17">
                  <c:v>80.8599999999999</c:v>
                </c:pt>
                <c:pt idx="18">
                  <c:v>80.9599999999999</c:v>
                </c:pt>
                <c:pt idx="19">
                  <c:v>81.05999999999989</c:v>
                </c:pt>
                <c:pt idx="20">
                  <c:v>81.15999999999988</c:v>
                </c:pt>
                <c:pt idx="21">
                  <c:v>81.25999999999988</c:v>
                </c:pt>
                <c:pt idx="22">
                  <c:v>81.35999999999987</c:v>
                </c:pt>
                <c:pt idx="23">
                  <c:v>81.45999999999987</c:v>
                </c:pt>
                <c:pt idx="24">
                  <c:v>81.55999999999986</c:v>
                </c:pt>
                <c:pt idx="25">
                  <c:v>81.65999999999985</c:v>
                </c:pt>
                <c:pt idx="26">
                  <c:v>81.75999999999985</c:v>
                </c:pt>
                <c:pt idx="27">
                  <c:v>81.85999999999984</c:v>
                </c:pt>
                <c:pt idx="28">
                  <c:v>81.95999999999984</c:v>
                </c:pt>
                <c:pt idx="29">
                  <c:v>82.05999999999983</c:v>
                </c:pt>
                <c:pt idx="30">
                  <c:v>82.15999999999983</c:v>
                </c:pt>
                <c:pt idx="31">
                  <c:v>82.25999999999982</c:v>
                </c:pt>
                <c:pt idx="32">
                  <c:v>82.35999999999981</c:v>
                </c:pt>
                <c:pt idx="33">
                  <c:v>82.45999999999981</c:v>
                </c:pt>
                <c:pt idx="34">
                  <c:v>82.5599999999998</c:v>
                </c:pt>
                <c:pt idx="35">
                  <c:v>82.6599999999998</c:v>
                </c:pt>
                <c:pt idx="36">
                  <c:v>82.75999999999979</c:v>
                </c:pt>
                <c:pt idx="37">
                  <c:v>82.85999999999979</c:v>
                </c:pt>
                <c:pt idx="38">
                  <c:v>82.95999999999978</c:v>
                </c:pt>
                <c:pt idx="39">
                  <c:v>83.05999999999977</c:v>
                </c:pt>
                <c:pt idx="40">
                  <c:v>83.15999999999977</c:v>
                </c:pt>
                <c:pt idx="41">
                  <c:v>83.25999999999976</c:v>
                </c:pt>
                <c:pt idx="42">
                  <c:v>83.35999999999976</c:v>
                </c:pt>
                <c:pt idx="43">
                  <c:v>83.45999999999975</c:v>
                </c:pt>
                <c:pt idx="44">
                  <c:v>83.55999999999975</c:v>
                </c:pt>
                <c:pt idx="45">
                  <c:v>83.65999999999974</c:v>
                </c:pt>
                <c:pt idx="46">
                  <c:v>83.75999999999974</c:v>
                </c:pt>
                <c:pt idx="47">
                  <c:v>83.85999999999973</c:v>
                </c:pt>
                <c:pt idx="48">
                  <c:v>83.95999999999972</c:v>
                </c:pt>
                <c:pt idx="49">
                  <c:v>84.05999999999972</c:v>
                </c:pt>
                <c:pt idx="50">
                  <c:v>84.15999999999971</c:v>
                </c:pt>
                <c:pt idx="51">
                  <c:v>84.2599999999997</c:v>
                </c:pt>
                <c:pt idx="52">
                  <c:v>84.3599999999997</c:v>
                </c:pt>
                <c:pt idx="53">
                  <c:v>84.4599999999997</c:v>
                </c:pt>
                <c:pt idx="54">
                  <c:v>84.55999999999969</c:v>
                </c:pt>
                <c:pt idx="55">
                  <c:v>84.65999999999968</c:v>
                </c:pt>
                <c:pt idx="56">
                  <c:v>84.75999999999968</c:v>
                </c:pt>
                <c:pt idx="57">
                  <c:v>84.85999999999967</c:v>
                </c:pt>
                <c:pt idx="58">
                  <c:v>84.95999999999967</c:v>
                </c:pt>
                <c:pt idx="59">
                  <c:v>85.05999999999966</c:v>
                </c:pt>
                <c:pt idx="60">
                  <c:v>85.15999999999966</c:v>
                </c:pt>
                <c:pt idx="61">
                  <c:v>85.25999999999965</c:v>
                </c:pt>
                <c:pt idx="62">
                  <c:v>85.35999999999964</c:v>
                </c:pt>
                <c:pt idx="63">
                  <c:v>85.45999999999964</c:v>
                </c:pt>
                <c:pt idx="64">
                  <c:v>85.55999999999963</c:v>
                </c:pt>
                <c:pt idx="65">
                  <c:v>85.65999999999963</c:v>
                </c:pt>
                <c:pt idx="66">
                  <c:v>85.75999999999962</c:v>
                </c:pt>
                <c:pt idx="67">
                  <c:v>85.85999999999962</c:v>
                </c:pt>
                <c:pt idx="68">
                  <c:v>85.95999999999961</c:v>
                </c:pt>
                <c:pt idx="69">
                  <c:v>86.0599999999996</c:v>
                </c:pt>
                <c:pt idx="70">
                  <c:v>86.1599999999996</c:v>
                </c:pt>
                <c:pt idx="71">
                  <c:v>86.2599999999996</c:v>
                </c:pt>
                <c:pt idx="72">
                  <c:v>86.35999999999959</c:v>
                </c:pt>
                <c:pt idx="73">
                  <c:v>86.45999999999958</c:v>
                </c:pt>
                <c:pt idx="74">
                  <c:v>86.55999999999958</c:v>
                </c:pt>
                <c:pt idx="75">
                  <c:v>86.65999999999957</c:v>
                </c:pt>
                <c:pt idx="76">
                  <c:v>86.75999999999956</c:v>
                </c:pt>
                <c:pt idx="77">
                  <c:v>86.85999999999956</c:v>
                </c:pt>
                <c:pt idx="78">
                  <c:v>86.95999999999955</c:v>
                </c:pt>
                <c:pt idx="79">
                  <c:v>87.05999999999955</c:v>
                </c:pt>
                <c:pt idx="80">
                  <c:v>87.15999999999954</c:v>
                </c:pt>
                <c:pt idx="81">
                  <c:v>87.25999999999954</c:v>
                </c:pt>
                <c:pt idx="82">
                  <c:v>87.35999999999953</c:v>
                </c:pt>
                <c:pt idx="83">
                  <c:v>87.45999999999952</c:v>
                </c:pt>
                <c:pt idx="84">
                  <c:v>87.55999999999952</c:v>
                </c:pt>
                <c:pt idx="85">
                  <c:v>87.65999999999951</c:v>
                </c:pt>
                <c:pt idx="86">
                  <c:v>87.75999999999951</c:v>
                </c:pt>
                <c:pt idx="87">
                  <c:v>87.8599999999995</c:v>
                </c:pt>
                <c:pt idx="88">
                  <c:v>87.9599999999995</c:v>
                </c:pt>
                <c:pt idx="89">
                  <c:v>88.05999999999949</c:v>
                </c:pt>
                <c:pt idx="90">
                  <c:v>88.15999999999948</c:v>
                </c:pt>
                <c:pt idx="91">
                  <c:v>88.25999999999948</c:v>
                </c:pt>
                <c:pt idx="92">
                  <c:v>88.35999999999947</c:v>
                </c:pt>
                <c:pt idx="93">
                  <c:v>88.45999999999947</c:v>
                </c:pt>
                <c:pt idx="94">
                  <c:v>88.55999999999946</c:v>
                </c:pt>
                <c:pt idx="95">
                  <c:v>88.65999999999946</c:v>
                </c:pt>
                <c:pt idx="96">
                  <c:v>88.75999999999945</c:v>
                </c:pt>
                <c:pt idx="97">
                  <c:v>88.85999999999945</c:v>
                </c:pt>
                <c:pt idx="98">
                  <c:v>88.95999999999944</c:v>
                </c:pt>
                <c:pt idx="99">
                  <c:v>89.05999999999943</c:v>
                </c:pt>
                <c:pt idx="100">
                  <c:v>89.15999999999943</c:v>
                </c:pt>
                <c:pt idx="101">
                  <c:v>89.25999999999942</c:v>
                </c:pt>
                <c:pt idx="102">
                  <c:v>89.35999999999942</c:v>
                </c:pt>
                <c:pt idx="103">
                  <c:v>89.45999999999941</c:v>
                </c:pt>
                <c:pt idx="104">
                  <c:v>89.5599999999994</c:v>
                </c:pt>
                <c:pt idx="105">
                  <c:v>89.6599999999994</c:v>
                </c:pt>
                <c:pt idx="106">
                  <c:v>89.7599999999994</c:v>
                </c:pt>
                <c:pt idx="107">
                  <c:v>89.85999999999939</c:v>
                </c:pt>
                <c:pt idx="108">
                  <c:v>89.95999999999938</c:v>
                </c:pt>
                <c:pt idx="109">
                  <c:v>90.05999999999938</c:v>
                </c:pt>
                <c:pt idx="110">
                  <c:v>90.15999999999937</c:v>
                </c:pt>
                <c:pt idx="111">
                  <c:v>90.25999999999937</c:v>
                </c:pt>
                <c:pt idx="112">
                  <c:v>90.35999999999936</c:v>
                </c:pt>
                <c:pt idx="113">
                  <c:v>90.45999999999935</c:v>
                </c:pt>
                <c:pt idx="114">
                  <c:v>90.55999999999935</c:v>
                </c:pt>
                <c:pt idx="115">
                  <c:v>90.65999999999934</c:v>
                </c:pt>
                <c:pt idx="116">
                  <c:v>90.75999999999934</c:v>
                </c:pt>
                <c:pt idx="117">
                  <c:v>90.85999999999933</c:v>
                </c:pt>
                <c:pt idx="118">
                  <c:v>90.95999999999933</c:v>
                </c:pt>
                <c:pt idx="119">
                  <c:v>91.05999999999932</c:v>
                </c:pt>
                <c:pt idx="120">
                  <c:v>91.15999999999931</c:v>
                </c:pt>
                <c:pt idx="121">
                  <c:v>91.25999999999931</c:v>
                </c:pt>
                <c:pt idx="122">
                  <c:v>91.3599999999993</c:v>
                </c:pt>
                <c:pt idx="123">
                  <c:v>91.4599999999993</c:v>
                </c:pt>
                <c:pt idx="124">
                  <c:v>91.55999999999929</c:v>
                </c:pt>
                <c:pt idx="125">
                  <c:v>91.65999999999929</c:v>
                </c:pt>
                <c:pt idx="126">
                  <c:v>91.75999999999928</c:v>
                </c:pt>
                <c:pt idx="127">
                  <c:v>91.85999999999927</c:v>
                </c:pt>
                <c:pt idx="128">
                  <c:v>91.95999999999927</c:v>
                </c:pt>
                <c:pt idx="129">
                  <c:v>92.05999999999926</c:v>
                </c:pt>
                <c:pt idx="130">
                  <c:v>92.15999999999926</c:v>
                </c:pt>
                <c:pt idx="131">
                  <c:v>92.25999999999925</c:v>
                </c:pt>
                <c:pt idx="132">
                  <c:v>92.35999999999925</c:v>
                </c:pt>
                <c:pt idx="133">
                  <c:v>92.45999999999924</c:v>
                </c:pt>
                <c:pt idx="134">
                  <c:v>92.55999999999923</c:v>
                </c:pt>
                <c:pt idx="135">
                  <c:v>92.65999999999923</c:v>
                </c:pt>
                <c:pt idx="136">
                  <c:v>92.75999999999922</c:v>
                </c:pt>
                <c:pt idx="137">
                  <c:v>92.85999999999922</c:v>
                </c:pt>
                <c:pt idx="138">
                  <c:v>92.95999999999921</c:v>
                </c:pt>
                <c:pt idx="139">
                  <c:v>93.0599999999992</c:v>
                </c:pt>
                <c:pt idx="140">
                  <c:v>93.1599999999992</c:v>
                </c:pt>
                <c:pt idx="141">
                  <c:v>93.2599999999992</c:v>
                </c:pt>
                <c:pt idx="142">
                  <c:v>93.35999999999919</c:v>
                </c:pt>
                <c:pt idx="143">
                  <c:v>93.45999999999918</c:v>
                </c:pt>
                <c:pt idx="144">
                  <c:v>93.55999999999918</c:v>
                </c:pt>
                <c:pt idx="145">
                  <c:v>93.65999999999917</c:v>
                </c:pt>
                <c:pt idx="146">
                  <c:v>93.75999999999917</c:v>
                </c:pt>
                <c:pt idx="147">
                  <c:v>93.85999999999916</c:v>
                </c:pt>
                <c:pt idx="148">
                  <c:v>93.95999999999916</c:v>
                </c:pt>
                <c:pt idx="149">
                  <c:v>94.05999999999915</c:v>
                </c:pt>
                <c:pt idx="150">
                  <c:v>94.15999999999914</c:v>
                </c:pt>
                <c:pt idx="151">
                  <c:v>94.25999999999914</c:v>
                </c:pt>
                <c:pt idx="152">
                  <c:v>94.35999999999913</c:v>
                </c:pt>
                <c:pt idx="153">
                  <c:v>94.45999999999913</c:v>
                </c:pt>
                <c:pt idx="154">
                  <c:v>94.55999999999912</c:v>
                </c:pt>
                <c:pt idx="155">
                  <c:v>94.65999999999912</c:v>
                </c:pt>
                <c:pt idx="156">
                  <c:v>94.75999999999911</c:v>
                </c:pt>
                <c:pt idx="157">
                  <c:v>94.8599999999991</c:v>
                </c:pt>
                <c:pt idx="158">
                  <c:v>94.9599999999991</c:v>
                </c:pt>
                <c:pt idx="159">
                  <c:v>95.05999999999909</c:v>
                </c:pt>
                <c:pt idx="160">
                  <c:v>95.15999999999909</c:v>
                </c:pt>
                <c:pt idx="161">
                  <c:v>95.25999999999908</c:v>
                </c:pt>
                <c:pt idx="162">
                  <c:v>95.35999999999908</c:v>
                </c:pt>
                <c:pt idx="163">
                  <c:v>95.45999999999907</c:v>
                </c:pt>
                <c:pt idx="164">
                  <c:v>95.55999999999906</c:v>
                </c:pt>
                <c:pt idx="165">
                  <c:v>95.65999999999906</c:v>
                </c:pt>
                <c:pt idx="166">
                  <c:v>95.75999999999905</c:v>
                </c:pt>
                <c:pt idx="167">
                  <c:v>95.85999999999905</c:v>
                </c:pt>
                <c:pt idx="168">
                  <c:v>95.95999999999904</c:v>
                </c:pt>
                <c:pt idx="169">
                  <c:v>96.05999999999904</c:v>
                </c:pt>
                <c:pt idx="170">
                  <c:v>96.15999999999903</c:v>
                </c:pt>
                <c:pt idx="171">
                  <c:v>96.25999999999902</c:v>
                </c:pt>
                <c:pt idx="172">
                  <c:v>96.35999999999902</c:v>
                </c:pt>
                <c:pt idx="173">
                  <c:v>96.45999999999901</c:v>
                </c:pt>
                <c:pt idx="174">
                  <c:v>96.55999999999901</c:v>
                </c:pt>
                <c:pt idx="175">
                  <c:v>96.659999999999</c:v>
                </c:pt>
                <c:pt idx="176">
                  <c:v>96.759999999999</c:v>
                </c:pt>
                <c:pt idx="177">
                  <c:v>96.85999999999899</c:v>
                </c:pt>
                <c:pt idx="178">
                  <c:v>96.95999999999898</c:v>
                </c:pt>
                <c:pt idx="179">
                  <c:v>97.05999999999898</c:v>
                </c:pt>
                <c:pt idx="180">
                  <c:v>97.15999999999897</c:v>
                </c:pt>
                <c:pt idx="181">
                  <c:v>97.25999999999897</c:v>
                </c:pt>
                <c:pt idx="182">
                  <c:v>97.35999999999896</c:v>
                </c:pt>
                <c:pt idx="183">
                  <c:v>97.45999999999896</c:v>
                </c:pt>
                <c:pt idx="184">
                  <c:v>97.55999999999895</c:v>
                </c:pt>
                <c:pt idx="185">
                  <c:v>97.65999999999894</c:v>
                </c:pt>
                <c:pt idx="186">
                  <c:v>97.75999999999894</c:v>
                </c:pt>
                <c:pt idx="187">
                  <c:v>97.85999999999893</c:v>
                </c:pt>
                <c:pt idx="188">
                  <c:v>97.95999999999893</c:v>
                </c:pt>
                <c:pt idx="189">
                  <c:v>98.05999999999892</c:v>
                </c:pt>
                <c:pt idx="190">
                  <c:v>98.15999999999892</c:v>
                </c:pt>
                <c:pt idx="191">
                  <c:v>98.25999999999891</c:v>
                </c:pt>
                <c:pt idx="192">
                  <c:v>98.3599999999989</c:v>
                </c:pt>
                <c:pt idx="193">
                  <c:v>98.4599999999989</c:v>
                </c:pt>
                <c:pt idx="194">
                  <c:v>98.5599999999989</c:v>
                </c:pt>
                <c:pt idx="195">
                  <c:v>98.65999999999889</c:v>
                </c:pt>
                <c:pt idx="196">
                  <c:v>98.75999999999888</c:v>
                </c:pt>
                <c:pt idx="197">
                  <c:v>98.85999999999888</c:v>
                </c:pt>
                <c:pt idx="198">
                  <c:v>98.95999999999887</c:v>
                </c:pt>
                <c:pt idx="199">
                  <c:v>99.05999999999887</c:v>
                </c:pt>
                <c:pt idx="200">
                  <c:v>99.15999999999886</c:v>
                </c:pt>
                <c:pt idx="201">
                  <c:v>99.25999999999885</c:v>
                </c:pt>
                <c:pt idx="202">
                  <c:v>99.35999999999885</c:v>
                </c:pt>
                <c:pt idx="203">
                  <c:v>99.45999999999884</c:v>
                </c:pt>
                <c:pt idx="204">
                  <c:v>99.55999999999884</c:v>
                </c:pt>
                <c:pt idx="205">
                  <c:v>99.65999999999883</c:v>
                </c:pt>
                <c:pt idx="206">
                  <c:v>99.75999999999883</c:v>
                </c:pt>
                <c:pt idx="207">
                  <c:v>99.85999999999882</c:v>
                </c:pt>
                <c:pt idx="208">
                  <c:v>99.95999999999881</c:v>
                </c:pt>
                <c:pt idx="209">
                  <c:v>100.05999999999881</c:v>
                </c:pt>
                <c:pt idx="210">
                  <c:v>100.1599999999988</c:v>
                </c:pt>
                <c:pt idx="211">
                  <c:v>100.2599999999988</c:v>
                </c:pt>
                <c:pt idx="212">
                  <c:v>100.35999999999879</c:v>
                </c:pt>
                <c:pt idx="213">
                  <c:v>100.45999999999879</c:v>
                </c:pt>
                <c:pt idx="214">
                  <c:v>100.55999999999878</c:v>
                </c:pt>
                <c:pt idx="215">
                  <c:v>100.65999999999877</c:v>
                </c:pt>
                <c:pt idx="216">
                  <c:v>100.75999999999877</c:v>
                </c:pt>
                <c:pt idx="217">
                  <c:v>100.85999999999876</c:v>
                </c:pt>
                <c:pt idx="218">
                  <c:v>100.95999999999876</c:v>
                </c:pt>
                <c:pt idx="219">
                  <c:v>101.05999999999875</c:v>
                </c:pt>
                <c:pt idx="220">
                  <c:v>101.15999999999875</c:v>
                </c:pt>
                <c:pt idx="221">
                  <c:v>101.25999999999874</c:v>
                </c:pt>
                <c:pt idx="222">
                  <c:v>101.35999999999873</c:v>
                </c:pt>
                <c:pt idx="223">
                  <c:v>101.45999999999873</c:v>
                </c:pt>
                <c:pt idx="224">
                  <c:v>101.55999999999872</c:v>
                </c:pt>
                <c:pt idx="225">
                  <c:v>101.65999999999872</c:v>
                </c:pt>
                <c:pt idx="226">
                  <c:v>101.75999999999871</c:v>
                </c:pt>
                <c:pt idx="227">
                  <c:v>101.8599999999987</c:v>
                </c:pt>
                <c:pt idx="228">
                  <c:v>101.9599999999987</c:v>
                </c:pt>
                <c:pt idx="229">
                  <c:v>102.0599999999987</c:v>
                </c:pt>
                <c:pt idx="230">
                  <c:v>102.15999999999869</c:v>
                </c:pt>
                <c:pt idx="231">
                  <c:v>102.25999999999868</c:v>
                </c:pt>
                <c:pt idx="232">
                  <c:v>102.35999999999868</c:v>
                </c:pt>
                <c:pt idx="233">
                  <c:v>102.45999999999867</c:v>
                </c:pt>
                <c:pt idx="234">
                  <c:v>102.55999999999867</c:v>
                </c:pt>
                <c:pt idx="235">
                  <c:v>102.65999999999866</c:v>
                </c:pt>
                <c:pt idx="236">
                  <c:v>102.75999999999866</c:v>
                </c:pt>
                <c:pt idx="237">
                  <c:v>102.85999999999865</c:v>
                </c:pt>
                <c:pt idx="238">
                  <c:v>102.95999999999864</c:v>
                </c:pt>
                <c:pt idx="239">
                  <c:v>103.05999999999864</c:v>
                </c:pt>
                <c:pt idx="240">
                  <c:v>103.15999999999863</c:v>
                </c:pt>
                <c:pt idx="241">
                  <c:v>103.25999999999863</c:v>
                </c:pt>
                <c:pt idx="242">
                  <c:v>103.35999999999862</c:v>
                </c:pt>
                <c:pt idx="243">
                  <c:v>103.45999999999862</c:v>
                </c:pt>
                <c:pt idx="244">
                  <c:v>103.55999999999861</c:v>
                </c:pt>
                <c:pt idx="245">
                  <c:v>103.6599999999986</c:v>
                </c:pt>
                <c:pt idx="246">
                  <c:v>103.71</c:v>
                </c:pt>
              </c:numCache>
            </c:numRef>
          </c:xVal>
          <c:yVal>
            <c:numRef>
              <c:f>'Range 2'!$G$3:$G$249</c:f>
              <c:numCache>
                <c:ptCount val="247"/>
                <c:pt idx="0">
                  <c:v>0.0027151672039765207</c:v>
                </c:pt>
                <c:pt idx="1">
                  <c:v>0.07731796269991242</c:v>
                </c:pt>
                <c:pt idx="2">
                  <c:v>0.1517327471184934</c:v>
                </c:pt>
                <c:pt idx="3">
                  <c:v>0.22596023029263057</c:v>
                </c:pt>
                <c:pt idx="4">
                  <c:v>0.30000111848643596</c:v>
                </c:pt>
                <c:pt idx="5">
                  <c:v>0.37385611441763916</c:v>
                </c:pt>
                <c:pt idx="6">
                  <c:v>0.44752591727980384</c:v>
                </c:pt>
                <c:pt idx="7">
                  <c:v>0.5210112227644118</c:v>
                </c:pt>
                <c:pt idx="8">
                  <c:v>0.5943127230827219</c:v>
                </c:pt>
                <c:pt idx="9">
                  <c:v>0.6674311069875467</c:v>
                </c:pt>
                <c:pt idx="10">
                  <c:v>0.7403670597948033</c:v>
                </c:pt>
                <c:pt idx="11">
                  <c:v>0.8131212634049247</c:v>
                </c:pt>
                <c:pt idx="12">
                  <c:v>0.8856943963241445</c:v>
                </c:pt>
                <c:pt idx="13">
                  <c:v>0.9580871336855162</c:v>
                </c:pt>
                <c:pt idx="14">
                  <c:v>1.0303001472699174</c:v>
                </c:pt>
                <c:pt idx="15">
                  <c:v>1.1023341055268183</c:v>
                </c:pt>
                <c:pt idx="16">
                  <c:v>1.1741896735948698</c:v>
                </c:pt>
                <c:pt idx="17">
                  <c:v>1.2458675133224155</c:v>
                </c:pt>
                <c:pt idx="18">
                  <c:v>1.3173682832877793</c:v>
                </c:pt>
                <c:pt idx="19">
                  <c:v>1.388692638819479</c:v>
                </c:pt>
                <c:pt idx="20">
                  <c:v>1.4598412320162053</c:v>
                </c:pt>
                <c:pt idx="21">
                  <c:v>1.5308147117667203</c:v>
                </c:pt>
                <c:pt idx="22">
                  <c:v>1.6016137237695705</c:v>
                </c:pt>
                <c:pt idx="23">
                  <c:v>1.6722389105526765</c:v>
                </c:pt>
                <c:pt idx="24">
                  <c:v>1.7426909114927562</c:v>
                </c:pt>
                <c:pt idx="25">
                  <c:v>1.8129703628346565</c:v>
                </c:pt>
                <c:pt idx="26">
                  <c:v>1.883077897710451</c:v>
                </c:pt>
                <c:pt idx="27">
                  <c:v>1.9530141461584993</c:v>
                </c:pt>
                <c:pt idx="28">
                  <c:v>2.0227797351423025</c:v>
                </c:pt>
                <c:pt idx="29">
                  <c:v>2.092375288569238</c:v>
                </c:pt>
                <c:pt idx="30">
                  <c:v>2.16180142730915</c:v>
                </c:pt>
                <c:pt idx="31">
                  <c:v>2.231058769212841</c:v>
                </c:pt>
                <c:pt idx="32">
                  <c:v>2.300147929130366</c:v>
                </c:pt>
                <c:pt idx="33">
                  <c:v>2.3690695189292383</c:v>
                </c:pt>
                <c:pt idx="34">
                  <c:v>2.4378241475125186</c:v>
                </c:pt>
                <c:pt idx="35">
                  <c:v>2.5064124208367113</c:v>
                </c:pt>
                <c:pt idx="36">
                  <c:v>2.574834941929562</c:v>
                </c:pt>
                <c:pt idx="37">
                  <c:v>2.6430923109077824</c:v>
                </c:pt>
                <c:pt idx="38">
                  <c:v>2.711185124994544</c:v>
                </c:pt>
                <c:pt idx="39">
                  <c:v>2.7791139785369166</c:v>
                </c:pt>
                <c:pt idx="40">
                  <c:v>2.846879463023142</c:v>
                </c:pt>
                <c:pt idx="41">
                  <c:v>2.9144821670998415</c:v>
                </c:pt>
                <c:pt idx="42">
                  <c:v>2.9819226765890323</c:v>
                </c:pt>
                <c:pt idx="43">
                  <c:v>3.0492015745050343</c:v>
                </c:pt>
                <c:pt idx="44">
                  <c:v>3.116319441071304</c:v>
                </c:pt>
                <c:pt idx="45">
                  <c:v>3.18327685373711</c:v>
                </c:pt>
                <c:pt idx="46">
                  <c:v>3.250074387194066</c:v>
                </c:pt>
                <c:pt idx="47">
                  <c:v>3.316712613392604</c:v>
                </c:pt>
                <c:pt idx="48">
                  <c:v>3.3831921015582656</c:v>
                </c:pt>
                <c:pt idx="49">
                  <c:v>3.449513418207952</c:v>
                </c:pt>
                <c:pt idx="50">
                  <c:v>3.515677127165984</c:v>
                </c:pt>
                <c:pt idx="51">
                  <c:v>3.5816837895800804</c:v>
                </c:pt>
                <c:pt idx="52">
                  <c:v>3.6475339639372484</c:v>
                </c:pt>
                <c:pt idx="53">
                  <c:v>3.7132282060794974</c:v>
                </c:pt>
                <c:pt idx="54">
                  <c:v>3.7787670692195214</c:v>
                </c:pt>
                <c:pt idx="55">
                  <c:v>3.844151103956198</c:v>
                </c:pt>
                <c:pt idx="56">
                  <c:v>3.9093808582899934</c:v>
                </c:pt>
                <c:pt idx="57">
                  <c:v>3.9744568776383296</c:v>
                </c:pt>
                <c:pt idx="58">
                  <c:v>4.039379704850717</c:v>
                </c:pt>
                <c:pt idx="59">
                  <c:v>4.104149880223904</c:v>
                </c:pt>
                <c:pt idx="60">
                  <c:v>4.16876794151684</c:v>
                </c:pt>
                <c:pt idx="61">
                  <c:v>4.233234423965542</c:v>
                </c:pt>
                <c:pt idx="62">
                  <c:v>4.297549860297925</c:v>
                </c:pt>
                <c:pt idx="63">
                  <c:v>4.361714780748413</c:v>
                </c:pt>
                <c:pt idx="64">
                  <c:v>4.425729713072555</c:v>
                </c:pt>
                <c:pt idx="65">
                  <c:v>4.489595182561479</c:v>
                </c:pt>
                <c:pt idx="66">
                  <c:v>4.5533117120562565</c:v>
                </c:pt>
                <c:pt idx="67">
                  <c:v>4.616879821962185</c:v>
                </c:pt>
                <c:pt idx="68">
                  <c:v>4.6803000302629325</c:v>
                </c:pt>
                <c:pt idx="69">
                  <c:v>4.743572852534625</c:v>
                </c:pt>
                <c:pt idx="70">
                  <c:v>4.806698801959829</c:v>
                </c:pt>
                <c:pt idx="71">
                  <c:v>4.869678389341377</c:v>
                </c:pt>
                <c:pt idx="72">
                  <c:v>4.932512123116202</c:v>
                </c:pt>
                <c:pt idx="73">
                  <c:v>4.995200509369</c:v>
                </c:pt>
                <c:pt idx="74">
                  <c:v>5.057744051845798</c:v>
                </c:pt>
                <c:pt idx="75">
                  <c:v>5.12014325196747</c:v>
                </c:pt>
                <c:pt idx="76">
                  <c:v>5.182398608843121</c:v>
                </c:pt>
                <c:pt idx="77">
                  <c:v>5.244510619283421</c:v>
                </c:pt>
                <c:pt idx="78">
                  <c:v>5.3064797778137835</c:v>
                </c:pt>
                <c:pt idx="79">
                  <c:v>5.3683065766875115</c:v>
                </c:pt>
                <c:pt idx="80">
                  <c:v>5.429991505898847</c:v>
                </c:pt>
                <c:pt idx="81">
                  <c:v>5.491535053195869</c:v>
                </c:pt>
                <c:pt idx="82">
                  <c:v>5.552937704093407</c:v>
                </c:pt>
                <c:pt idx="83">
                  <c:v>5.6141999418857615</c:v>
                </c:pt>
                <c:pt idx="84">
                  <c:v>5.6753222476594</c:v>
                </c:pt>
                <c:pt idx="85">
                  <c:v>5.736305100305563</c:v>
                </c:pt>
                <c:pt idx="86">
                  <c:v>5.79714897653275</c:v>
                </c:pt>
                <c:pt idx="87">
                  <c:v>5.8578543508791565</c:v>
                </c:pt>
                <c:pt idx="88">
                  <c:v>5.918421695725003</c:v>
                </c:pt>
                <c:pt idx="89">
                  <c:v>5.978851481304787</c:v>
                </c:pt>
                <c:pt idx="90">
                  <c:v>6.039144175719464</c:v>
                </c:pt>
                <c:pt idx="91">
                  <c:v>6.099300244948523</c:v>
                </c:pt>
                <c:pt idx="92">
                  <c:v>6.159320152861984</c:v>
                </c:pt>
                <c:pt idx="93">
                  <c:v>6.219204361232349</c:v>
                </c:pt>
                <c:pt idx="94">
                  <c:v>6.278953329746413</c:v>
                </c:pt>
                <c:pt idx="95">
                  <c:v>6.3385675160170365</c:v>
                </c:pt>
                <c:pt idx="96">
                  <c:v>6.398047375594855</c:v>
                </c:pt>
                <c:pt idx="97">
                  <c:v>6.457393361979828</c:v>
                </c:pt>
                <c:pt idx="98">
                  <c:v>6.516605926632826</c:v>
                </c:pt>
                <c:pt idx="99">
                  <c:v>6.5756855189870285</c:v>
                </c:pt>
                <c:pt idx="100">
                  <c:v>6.634632586459324</c:v>
                </c:pt>
                <c:pt idx="101">
                  <c:v>6.693447574461591</c:v>
                </c:pt>
                <c:pt idx="102">
                  <c:v>6.752130926411933</c:v>
                </c:pt>
                <c:pt idx="103">
                  <c:v>6.810683083745796</c:v>
                </c:pt>
                <c:pt idx="104">
                  <c:v>6.869104485927059</c:v>
                </c:pt>
                <c:pt idx="105">
                  <c:v>6.927395570459023</c:v>
                </c:pt>
                <c:pt idx="106">
                  <c:v>6.985556772895327</c:v>
                </c:pt>
                <c:pt idx="107">
                  <c:v>7.0435885268508</c:v>
                </c:pt>
                <c:pt idx="108">
                  <c:v>7.1014912640122425</c:v>
                </c:pt>
                <c:pt idx="109">
                  <c:v>7.1592654141491225</c:v>
                </c:pt>
                <c:pt idx="110">
                  <c:v>7.216911405124203</c:v>
                </c:pt>
                <c:pt idx="111">
                  <c:v>7.27442966290413</c:v>
                </c:pt>
                <c:pt idx="112">
                  <c:v>7.331820611569889</c:v>
                </c:pt>
                <c:pt idx="113">
                  <c:v>7.389084673327257</c:v>
                </c:pt>
                <c:pt idx="114">
                  <c:v>7.446222268517136</c:v>
                </c:pt>
                <c:pt idx="115">
                  <c:v>7.503233815625861</c:v>
                </c:pt>
                <c:pt idx="116">
                  <c:v>7.560119731295386</c:v>
                </c:pt>
                <c:pt idx="117">
                  <c:v>7.616880430333459</c:v>
                </c:pt>
                <c:pt idx="118">
                  <c:v>7.6735163257236865</c:v>
                </c:pt>
                <c:pt idx="119">
                  <c:v>7.730027828635564</c:v>
                </c:pt>
                <c:pt idx="120">
                  <c:v>7.786415348434436</c:v>
                </c:pt>
                <c:pt idx="121">
                  <c:v>7.842679292691341</c:v>
                </c:pt>
                <c:pt idx="122">
                  <c:v>7.8988200671928634</c:v>
                </c:pt>
                <c:pt idx="123">
                  <c:v>7.954838075950895</c:v>
                </c:pt>
                <c:pt idx="124">
                  <c:v>8.01073372121229</c:v>
                </c:pt>
                <c:pt idx="125">
                  <c:v>8.066507403468533</c:v>
                </c:pt>
                <c:pt idx="126">
                  <c:v>8.122159521465287</c:v>
                </c:pt>
                <c:pt idx="127">
                  <c:v>8.177690472211873</c:v>
                </c:pt>
                <c:pt idx="128">
                  <c:v>8.233100650990771</c:v>
                </c:pt>
                <c:pt idx="129">
                  <c:v>8.288390451366933</c:v>
                </c:pt>
                <c:pt idx="130">
                  <c:v>8.34356026519714</c:v>
                </c:pt>
                <c:pt idx="131">
                  <c:v>8.398610482639244</c:v>
                </c:pt>
                <c:pt idx="132">
                  <c:v>8.453541492161389</c:v>
                </c:pt>
                <c:pt idx="133">
                  <c:v>8.508353680551096</c:v>
                </c:pt>
                <c:pt idx="134">
                  <c:v>8.563047432924401</c:v>
                </c:pt>
                <c:pt idx="135">
                  <c:v>8.61762313273485</c:v>
                </c:pt>
                <c:pt idx="136">
                  <c:v>8.672081161782446</c:v>
                </c:pt>
                <c:pt idx="137">
                  <c:v>8.72642190022257</c:v>
                </c:pt>
                <c:pt idx="138">
                  <c:v>8.780645726574836</c:v>
                </c:pt>
                <c:pt idx="139">
                  <c:v>8.83475301773184</c:v>
                </c:pt>
                <c:pt idx="140">
                  <c:v>8.888744148967946</c:v>
                </c:pt>
                <c:pt idx="141">
                  <c:v>8.94261949394791</c:v>
                </c:pt>
                <c:pt idx="142">
                  <c:v>8.996379424735546</c:v>
                </c:pt>
                <c:pt idx="143">
                  <c:v>9.050024311802256</c:v>
                </c:pt>
                <c:pt idx="144">
                  <c:v>9.103554524035566</c:v>
                </c:pt>
                <c:pt idx="145">
                  <c:v>9.156970428747558</c:v>
                </c:pt>
                <c:pt idx="146">
                  <c:v>9.210272391683286</c:v>
                </c:pt>
                <c:pt idx="147">
                  <c:v>9.263460777029119</c:v>
                </c:pt>
                <c:pt idx="148">
                  <c:v>9.316535947421045</c:v>
                </c:pt>
                <c:pt idx="149">
                  <c:v>9.369498263952904</c:v>
                </c:pt>
                <c:pt idx="150">
                  <c:v>9.422348086184568</c:v>
                </c:pt>
                <c:pt idx="151">
                  <c:v>9.47508577215009</c:v>
                </c:pt>
                <c:pt idx="152">
                  <c:v>9.527711678365792</c:v>
                </c:pt>
                <c:pt idx="153">
                  <c:v>9.580226159838286</c:v>
                </c:pt>
                <c:pt idx="154">
                  <c:v>9.63262957007247</c:v>
                </c:pt>
                <c:pt idx="155">
                  <c:v>9.684922261079457</c:v>
                </c:pt>
                <c:pt idx="156">
                  <c:v>9.737104583384442</c:v>
                </c:pt>
                <c:pt idx="157">
                  <c:v>9.789176886034559</c:v>
                </c:pt>
                <c:pt idx="158">
                  <c:v>9.84113951660664</c:v>
                </c:pt>
                <c:pt idx="159">
                  <c:v>9.892992821214976</c:v>
                </c:pt>
                <c:pt idx="160">
                  <c:v>9.94473714451896</c:v>
                </c:pt>
                <c:pt idx="161">
                  <c:v>9.996372829730763</c:v>
                </c:pt>
                <c:pt idx="162">
                  <c:v>10.047900218622917</c:v>
                </c:pt>
                <c:pt idx="163">
                  <c:v>10.09931965153582</c:v>
                </c:pt>
                <c:pt idx="164">
                  <c:v>10.150631467385285</c:v>
                </c:pt>
                <c:pt idx="165">
                  <c:v>10.201836003669943</c:v>
                </c:pt>
                <c:pt idx="166">
                  <c:v>10.25293359647865</c:v>
                </c:pt>
                <c:pt idx="167">
                  <c:v>10.303924580497853</c:v>
                </c:pt>
                <c:pt idx="168">
                  <c:v>10.354809289018883</c:v>
                </c:pt>
                <c:pt idx="169">
                  <c:v>10.40558805394525</c:v>
                </c:pt>
                <c:pt idx="170">
                  <c:v>10.456261205799809</c:v>
                </c:pt>
                <c:pt idx="171">
                  <c:v>10.506829073731955</c:v>
                </c:pt>
                <c:pt idx="172">
                  <c:v>10.55729198552477</c:v>
                </c:pt>
                <c:pt idx="173">
                  <c:v>10.607650267602066</c:v>
                </c:pt>
                <c:pt idx="174">
                  <c:v>10.657904245035459</c:v>
                </c:pt>
                <c:pt idx="175">
                  <c:v>10.70805424155134</c:v>
                </c:pt>
                <c:pt idx="176">
                  <c:v>10.758100579537828</c:v>
                </c:pt>
                <c:pt idx="177">
                  <c:v>10.808043580051711</c:v>
                </c:pt>
                <c:pt idx="178">
                  <c:v>10.857883562825268</c:v>
                </c:pt>
                <c:pt idx="179">
                  <c:v>10.907620846273089</c:v>
                </c:pt>
                <c:pt idx="180">
                  <c:v>10.957255747498916</c:v>
                </c:pt>
                <c:pt idx="181">
                  <c:v>11.006788582302311</c:v>
                </c:pt>
                <c:pt idx="182">
                  <c:v>11.056219665185411</c:v>
                </c:pt>
                <c:pt idx="183">
                  <c:v>11.105549309359535</c:v>
                </c:pt>
                <c:pt idx="184">
                  <c:v>11.154777826751836</c:v>
                </c:pt>
                <c:pt idx="185">
                  <c:v>11.20390552801185</c:v>
                </c:pt>
                <c:pt idx="186">
                  <c:v>11.252932722518066</c:v>
                </c:pt>
                <c:pt idx="187">
                  <c:v>11.301859718384371</c:v>
                </c:pt>
                <c:pt idx="188">
                  <c:v>11.350686822466546</c:v>
                </c:pt>
                <c:pt idx="189">
                  <c:v>11.399414340368669</c:v>
                </c:pt>
                <c:pt idx="190">
                  <c:v>11.448042576449467</c:v>
                </c:pt>
                <c:pt idx="191">
                  <c:v>11.496571833828705</c:v>
                </c:pt>
                <c:pt idx="192">
                  <c:v>11.545002414393423</c:v>
                </c:pt>
                <c:pt idx="193">
                  <c:v>11.593334618804242</c:v>
                </c:pt>
                <c:pt idx="194">
                  <c:v>11.641568746501562</c:v>
                </c:pt>
                <c:pt idx="195">
                  <c:v>11.689705095711764</c:v>
                </c:pt>
                <c:pt idx="196">
                  <c:v>11.737743963453335</c:v>
                </c:pt>
                <c:pt idx="197">
                  <c:v>11.785685645542989</c:v>
                </c:pt>
                <c:pt idx="198">
                  <c:v>11.833530436601741</c:v>
                </c:pt>
                <c:pt idx="199">
                  <c:v>11.881278630060947</c:v>
                </c:pt>
                <c:pt idx="200">
                  <c:v>11.92893051816827</c:v>
                </c:pt>
                <c:pt idx="201">
                  <c:v>11.976486391993696</c:v>
                </c:pt>
                <c:pt idx="202">
                  <c:v>12.023946541435409</c:v>
                </c:pt>
                <c:pt idx="203">
                  <c:v>12.071311255225732</c:v>
                </c:pt>
                <c:pt idx="204">
                  <c:v>12.11858082093692</c:v>
                </c:pt>
                <c:pt idx="205">
                  <c:v>12.165755524987038</c:v>
                </c:pt>
                <c:pt idx="206">
                  <c:v>12.21283565264572</c:v>
                </c:pt>
                <c:pt idx="207">
                  <c:v>12.259821488039913</c:v>
                </c:pt>
                <c:pt idx="208">
                  <c:v>12.306713314159602</c:v>
                </c:pt>
                <c:pt idx="209">
                  <c:v>12.353511412863504</c:v>
                </c:pt>
                <c:pt idx="210">
                  <c:v>12.400216064884697</c:v>
                </c:pt>
                <c:pt idx="211">
                  <c:v>12.446827549836224</c:v>
                </c:pt>
                <c:pt idx="212">
                  <c:v>12.493346146216705</c:v>
                </c:pt>
                <c:pt idx="213">
                  <c:v>12.539772131415852</c:v>
                </c:pt>
                <c:pt idx="214">
                  <c:v>12.586105781720025</c:v>
                </c:pt>
                <c:pt idx="215">
                  <c:v>12.63234737231764</c:v>
                </c:pt>
                <c:pt idx="216">
                  <c:v>12.678497177304708</c:v>
                </c:pt>
                <c:pt idx="217">
                  <c:v>12.724555469690177</c:v>
                </c:pt>
                <c:pt idx="218">
                  <c:v>12.770522521401343</c:v>
                </c:pt>
                <c:pt idx="219">
                  <c:v>12.816398603289215</c:v>
                </c:pt>
                <c:pt idx="220">
                  <c:v>12.862183985133814</c:v>
                </c:pt>
                <c:pt idx="221">
                  <c:v>12.907878935649471</c:v>
                </c:pt>
                <c:pt idx="222">
                  <c:v>12.953483722490068</c:v>
                </c:pt>
                <c:pt idx="223">
                  <c:v>12.998998612254312</c:v>
                </c:pt>
                <c:pt idx="224">
                  <c:v>13.04442387049085</c:v>
                </c:pt>
                <c:pt idx="225">
                  <c:v>13.08975976170352</c:v>
                </c:pt>
                <c:pt idx="226">
                  <c:v>13.135006549356403</c:v>
                </c:pt>
                <c:pt idx="227">
                  <c:v>13.180164495879017</c:v>
                </c:pt>
                <c:pt idx="228">
                  <c:v>13.22523386267129</c:v>
                </c:pt>
                <c:pt idx="229">
                  <c:v>13.2702149101087</c:v>
                </c:pt>
                <c:pt idx="230">
                  <c:v>13.315107897547206</c:v>
                </c:pt>
                <c:pt idx="231">
                  <c:v>13.35991308332829</c:v>
                </c:pt>
                <c:pt idx="232">
                  <c:v>13.404630724783894</c:v>
                </c:pt>
                <c:pt idx="233">
                  <c:v>13.44926107824134</c:v>
                </c:pt>
                <c:pt idx="234">
                  <c:v>13.493804399028244</c:v>
                </c:pt>
                <c:pt idx="235">
                  <c:v>13.538260941477352</c:v>
                </c:pt>
                <c:pt idx="236">
                  <c:v>13.582630958931425</c:v>
                </c:pt>
                <c:pt idx="237">
                  <c:v>13.626914703748028</c:v>
                </c:pt>
                <c:pt idx="238">
                  <c:v>13.671112427304301</c:v>
                </c:pt>
                <c:pt idx="239">
                  <c:v>13.715224380001738</c:v>
                </c:pt>
                <c:pt idx="240">
                  <c:v>13.759250811270922</c:v>
                </c:pt>
                <c:pt idx="241">
                  <c:v>13.80319196957618</c:v>
                </c:pt>
                <c:pt idx="242">
                  <c:v>13.84704810242033</c:v>
                </c:pt>
                <c:pt idx="243">
                  <c:v>13.890819456349252</c:v>
                </c:pt>
                <c:pt idx="244">
                  <c:v>13.934506276956567</c:v>
                </c:pt>
                <c:pt idx="245">
                  <c:v>13.978108808888196</c:v>
                </c:pt>
                <c:pt idx="246">
                  <c:v>13.999878542795082</c:v>
                </c:pt>
              </c:numCache>
            </c:numRef>
          </c:yVal>
          <c:smooth val="1"/>
        </c:ser>
        <c:axId val="65420872"/>
        <c:axId val="51916937"/>
      </c:scatterChart>
      <c:valAx>
        <c:axId val="65420872"/>
        <c:scaling>
          <c:orientation val="minMax"/>
          <c:min val="75"/>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51916937"/>
        <c:crosses val="autoZero"/>
        <c:crossBetween val="midCat"/>
        <c:dispUnits/>
      </c:valAx>
      <c:valAx>
        <c:axId val="51916937"/>
        <c:scaling>
          <c:orientation val="minMax"/>
          <c:max val="14"/>
        </c:scaling>
        <c:axPos val="l"/>
        <c:title>
          <c:tx>
            <c:rich>
              <a:bodyPr vert="horz" rot="-5400000" anchor="ctr"/>
              <a:lstStyle/>
              <a:p>
                <a:pPr algn="ctr">
                  <a:defRPr/>
                </a:pPr>
                <a:r>
                  <a:rPr lang="en-US" cap="none" sz="1000" b="1" i="0" u="none" baseline="0">
                    <a:latin typeface="Arial"/>
                    <a:ea typeface="Arial"/>
                    <a:cs typeface="Arial"/>
                  </a:rPr>
                  <a:t>Weeks at 10% Off</a:t>
                </a:r>
              </a:p>
            </c:rich>
          </c:tx>
          <c:layout/>
          <c:overlay val="0"/>
          <c:spPr>
            <a:noFill/>
            <a:ln>
              <a:noFill/>
            </a:ln>
          </c:spPr>
        </c:title>
        <c:delete val="0"/>
        <c:numFmt formatCode="_(* #,##0_);_(* \(#,##0\);_(* &quot;-&quot;_);_(@_)" sourceLinked="0"/>
        <c:majorTickMark val="out"/>
        <c:minorTickMark val="none"/>
        <c:tickLblPos val="nextTo"/>
        <c:crossAx val="6542087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3'!$G$2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3'!$F$3:$F$300</c:f>
              <c:numCache>
                <c:ptCount val="298"/>
                <c:pt idx="0">
                  <c:v>103.71</c:v>
                </c:pt>
                <c:pt idx="1">
                  <c:v>103.80999999999999</c:v>
                </c:pt>
                <c:pt idx="2">
                  <c:v>103.90999999999998</c:v>
                </c:pt>
                <c:pt idx="3">
                  <c:v>104.00999999999998</c:v>
                </c:pt>
                <c:pt idx="4">
                  <c:v>104.10999999999997</c:v>
                </c:pt>
                <c:pt idx="5">
                  <c:v>104.20999999999997</c:v>
                </c:pt>
                <c:pt idx="6">
                  <c:v>104.30999999999996</c:v>
                </c:pt>
                <c:pt idx="7">
                  <c:v>104.40999999999995</c:v>
                </c:pt>
                <c:pt idx="8">
                  <c:v>104.50999999999995</c:v>
                </c:pt>
                <c:pt idx="9">
                  <c:v>104.60999999999994</c:v>
                </c:pt>
                <c:pt idx="10">
                  <c:v>104.70999999999994</c:v>
                </c:pt>
                <c:pt idx="11">
                  <c:v>104.80999999999993</c:v>
                </c:pt>
                <c:pt idx="12">
                  <c:v>104.90999999999993</c:v>
                </c:pt>
                <c:pt idx="13">
                  <c:v>105.00999999999992</c:v>
                </c:pt>
                <c:pt idx="14">
                  <c:v>105.10999999999991</c:v>
                </c:pt>
                <c:pt idx="15">
                  <c:v>105.20999999999991</c:v>
                </c:pt>
                <c:pt idx="16">
                  <c:v>105.3099999999999</c:v>
                </c:pt>
                <c:pt idx="17">
                  <c:v>105.4099999999999</c:v>
                </c:pt>
                <c:pt idx="18">
                  <c:v>105.50999999999989</c:v>
                </c:pt>
                <c:pt idx="19">
                  <c:v>105.60999999999989</c:v>
                </c:pt>
                <c:pt idx="20">
                  <c:v>105.70999999999988</c:v>
                </c:pt>
                <c:pt idx="21">
                  <c:v>105.80999999999987</c:v>
                </c:pt>
                <c:pt idx="22">
                  <c:v>105.90999999999987</c:v>
                </c:pt>
                <c:pt idx="23">
                  <c:v>106.00999999999986</c:v>
                </c:pt>
                <c:pt idx="24">
                  <c:v>106.10999999999986</c:v>
                </c:pt>
                <c:pt idx="25">
                  <c:v>106.20999999999985</c:v>
                </c:pt>
                <c:pt idx="26">
                  <c:v>106.30999999999985</c:v>
                </c:pt>
                <c:pt idx="27">
                  <c:v>106.40999999999984</c:v>
                </c:pt>
                <c:pt idx="28">
                  <c:v>106.50999999999983</c:v>
                </c:pt>
                <c:pt idx="29">
                  <c:v>106.60999999999983</c:v>
                </c:pt>
                <c:pt idx="30">
                  <c:v>106.70999999999982</c:v>
                </c:pt>
                <c:pt idx="31">
                  <c:v>106.80999999999982</c:v>
                </c:pt>
                <c:pt idx="32">
                  <c:v>106.90999999999981</c:v>
                </c:pt>
                <c:pt idx="33">
                  <c:v>107.0099999999998</c:v>
                </c:pt>
                <c:pt idx="34">
                  <c:v>107.1099999999998</c:v>
                </c:pt>
                <c:pt idx="35">
                  <c:v>107.2099999999998</c:v>
                </c:pt>
                <c:pt idx="36">
                  <c:v>107.30999999999979</c:v>
                </c:pt>
                <c:pt idx="37">
                  <c:v>107.40999999999978</c:v>
                </c:pt>
                <c:pt idx="38">
                  <c:v>107.50999999999978</c:v>
                </c:pt>
                <c:pt idx="39">
                  <c:v>107.60999999999977</c:v>
                </c:pt>
                <c:pt idx="40">
                  <c:v>107.70999999999977</c:v>
                </c:pt>
                <c:pt idx="41">
                  <c:v>107.80999999999976</c:v>
                </c:pt>
                <c:pt idx="42">
                  <c:v>107.90999999999976</c:v>
                </c:pt>
                <c:pt idx="43">
                  <c:v>108.00999999999975</c:v>
                </c:pt>
                <c:pt idx="44">
                  <c:v>108.10999999999974</c:v>
                </c:pt>
                <c:pt idx="45">
                  <c:v>108.20999999999974</c:v>
                </c:pt>
                <c:pt idx="46">
                  <c:v>108.30999999999973</c:v>
                </c:pt>
                <c:pt idx="47">
                  <c:v>108.40999999999973</c:v>
                </c:pt>
                <c:pt idx="48">
                  <c:v>108.50999999999972</c:v>
                </c:pt>
                <c:pt idx="49">
                  <c:v>108.60999999999972</c:v>
                </c:pt>
                <c:pt idx="50">
                  <c:v>108.70999999999971</c:v>
                </c:pt>
                <c:pt idx="51">
                  <c:v>108.8099999999997</c:v>
                </c:pt>
                <c:pt idx="52">
                  <c:v>108.9099999999997</c:v>
                </c:pt>
                <c:pt idx="53">
                  <c:v>109.00999999999969</c:v>
                </c:pt>
                <c:pt idx="54">
                  <c:v>109.10999999999969</c:v>
                </c:pt>
                <c:pt idx="55">
                  <c:v>109.20999999999968</c:v>
                </c:pt>
                <c:pt idx="56">
                  <c:v>109.30999999999968</c:v>
                </c:pt>
                <c:pt idx="57">
                  <c:v>109.40999999999967</c:v>
                </c:pt>
                <c:pt idx="58">
                  <c:v>109.50999999999966</c:v>
                </c:pt>
                <c:pt idx="59">
                  <c:v>109.60999999999966</c:v>
                </c:pt>
                <c:pt idx="60">
                  <c:v>109.70999999999965</c:v>
                </c:pt>
                <c:pt idx="61">
                  <c:v>109.80999999999965</c:v>
                </c:pt>
                <c:pt idx="62">
                  <c:v>109.90999999999964</c:v>
                </c:pt>
                <c:pt idx="63">
                  <c:v>110.00999999999964</c:v>
                </c:pt>
                <c:pt idx="64">
                  <c:v>110.10999999999963</c:v>
                </c:pt>
                <c:pt idx="65">
                  <c:v>110.20999999999962</c:v>
                </c:pt>
                <c:pt idx="66">
                  <c:v>110.30999999999962</c:v>
                </c:pt>
                <c:pt idx="67">
                  <c:v>110.40999999999961</c:v>
                </c:pt>
                <c:pt idx="68">
                  <c:v>110.50999999999961</c:v>
                </c:pt>
                <c:pt idx="69">
                  <c:v>110.6099999999996</c:v>
                </c:pt>
                <c:pt idx="70">
                  <c:v>110.7099999999996</c:v>
                </c:pt>
                <c:pt idx="71">
                  <c:v>110.80999999999959</c:v>
                </c:pt>
                <c:pt idx="72">
                  <c:v>110.90999999999958</c:v>
                </c:pt>
                <c:pt idx="73">
                  <c:v>111.00999999999958</c:v>
                </c:pt>
                <c:pt idx="74">
                  <c:v>111.10999999999957</c:v>
                </c:pt>
                <c:pt idx="75">
                  <c:v>111.20999999999957</c:v>
                </c:pt>
                <c:pt idx="76">
                  <c:v>111.30999999999956</c:v>
                </c:pt>
                <c:pt idx="77">
                  <c:v>111.40999999999956</c:v>
                </c:pt>
                <c:pt idx="78">
                  <c:v>111.50999999999955</c:v>
                </c:pt>
                <c:pt idx="79">
                  <c:v>111.60999999999954</c:v>
                </c:pt>
                <c:pt idx="80">
                  <c:v>111.70999999999954</c:v>
                </c:pt>
                <c:pt idx="81">
                  <c:v>111.80999999999953</c:v>
                </c:pt>
                <c:pt idx="82">
                  <c:v>111.90999999999953</c:v>
                </c:pt>
                <c:pt idx="83">
                  <c:v>112.00999999999952</c:v>
                </c:pt>
                <c:pt idx="84">
                  <c:v>112.10999999999952</c:v>
                </c:pt>
                <c:pt idx="85">
                  <c:v>112.20999999999951</c:v>
                </c:pt>
                <c:pt idx="86">
                  <c:v>112.3099999999995</c:v>
                </c:pt>
                <c:pt idx="87">
                  <c:v>112.4099999999995</c:v>
                </c:pt>
                <c:pt idx="88">
                  <c:v>112.5099999999995</c:v>
                </c:pt>
                <c:pt idx="89">
                  <c:v>112.60999999999949</c:v>
                </c:pt>
                <c:pt idx="90">
                  <c:v>112.70999999999948</c:v>
                </c:pt>
                <c:pt idx="91">
                  <c:v>112.80999999999948</c:v>
                </c:pt>
                <c:pt idx="92">
                  <c:v>112.90999999999947</c:v>
                </c:pt>
                <c:pt idx="93">
                  <c:v>113.00999999999947</c:v>
                </c:pt>
                <c:pt idx="94">
                  <c:v>113.10999999999946</c:v>
                </c:pt>
                <c:pt idx="95">
                  <c:v>113.20999999999945</c:v>
                </c:pt>
                <c:pt idx="96">
                  <c:v>113.30999999999945</c:v>
                </c:pt>
                <c:pt idx="97">
                  <c:v>113.40999999999944</c:v>
                </c:pt>
                <c:pt idx="98">
                  <c:v>113.50999999999944</c:v>
                </c:pt>
                <c:pt idx="99">
                  <c:v>113.60999999999943</c:v>
                </c:pt>
                <c:pt idx="100">
                  <c:v>113.70999999999943</c:v>
                </c:pt>
                <c:pt idx="101">
                  <c:v>113.80999999999942</c:v>
                </c:pt>
                <c:pt idx="102">
                  <c:v>113.90999999999941</c:v>
                </c:pt>
                <c:pt idx="103">
                  <c:v>114.00999999999941</c:v>
                </c:pt>
                <c:pt idx="104">
                  <c:v>114.1099999999994</c:v>
                </c:pt>
                <c:pt idx="105">
                  <c:v>114.2099999999994</c:v>
                </c:pt>
                <c:pt idx="106">
                  <c:v>114.30999999999939</c:v>
                </c:pt>
                <c:pt idx="107">
                  <c:v>114.40999999999939</c:v>
                </c:pt>
                <c:pt idx="108">
                  <c:v>114.50999999999938</c:v>
                </c:pt>
                <c:pt idx="109">
                  <c:v>114.60999999999937</c:v>
                </c:pt>
                <c:pt idx="110">
                  <c:v>114.70999999999937</c:v>
                </c:pt>
                <c:pt idx="111">
                  <c:v>114.80999999999936</c:v>
                </c:pt>
                <c:pt idx="112">
                  <c:v>114.90999999999936</c:v>
                </c:pt>
                <c:pt idx="113">
                  <c:v>115.00999999999935</c:v>
                </c:pt>
                <c:pt idx="114">
                  <c:v>115.10999999999935</c:v>
                </c:pt>
                <c:pt idx="115">
                  <c:v>115.20999999999934</c:v>
                </c:pt>
                <c:pt idx="116">
                  <c:v>115.30999999999933</c:v>
                </c:pt>
                <c:pt idx="117">
                  <c:v>115.40999999999933</c:v>
                </c:pt>
                <c:pt idx="118">
                  <c:v>115.50999999999932</c:v>
                </c:pt>
                <c:pt idx="119">
                  <c:v>115.60999999999932</c:v>
                </c:pt>
                <c:pt idx="120">
                  <c:v>115.70999999999931</c:v>
                </c:pt>
                <c:pt idx="121">
                  <c:v>115.8099999999993</c:v>
                </c:pt>
                <c:pt idx="122">
                  <c:v>115.9099999999993</c:v>
                </c:pt>
                <c:pt idx="123">
                  <c:v>116.0099999999993</c:v>
                </c:pt>
                <c:pt idx="124">
                  <c:v>116.10999999999929</c:v>
                </c:pt>
                <c:pt idx="125">
                  <c:v>116.20999999999928</c:v>
                </c:pt>
                <c:pt idx="126">
                  <c:v>116.30999999999928</c:v>
                </c:pt>
                <c:pt idx="127">
                  <c:v>116.40999999999927</c:v>
                </c:pt>
                <c:pt idx="128">
                  <c:v>116.50999999999927</c:v>
                </c:pt>
                <c:pt idx="129">
                  <c:v>116.60999999999926</c:v>
                </c:pt>
                <c:pt idx="130">
                  <c:v>116.70999999999925</c:v>
                </c:pt>
                <c:pt idx="131">
                  <c:v>116.80999999999925</c:v>
                </c:pt>
                <c:pt idx="132">
                  <c:v>116.90999999999924</c:v>
                </c:pt>
                <c:pt idx="133">
                  <c:v>117.00999999999924</c:v>
                </c:pt>
                <c:pt idx="134">
                  <c:v>117.10999999999923</c:v>
                </c:pt>
                <c:pt idx="135">
                  <c:v>117.20999999999923</c:v>
                </c:pt>
                <c:pt idx="136">
                  <c:v>117.30999999999922</c:v>
                </c:pt>
                <c:pt idx="137">
                  <c:v>117.40999999999921</c:v>
                </c:pt>
                <c:pt idx="138">
                  <c:v>117.50999999999921</c:v>
                </c:pt>
                <c:pt idx="139">
                  <c:v>117.6099999999992</c:v>
                </c:pt>
                <c:pt idx="140">
                  <c:v>117.7099999999992</c:v>
                </c:pt>
                <c:pt idx="141">
                  <c:v>117.80999999999919</c:v>
                </c:pt>
                <c:pt idx="142">
                  <c:v>117.90999999999919</c:v>
                </c:pt>
                <c:pt idx="143">
                  <c:v>118.00999999999918</c:v>
                </c:pt>
                <c:pt idx="144">
                  <c:v>118.10999999999918</c:v>
                </c:pt>
                <c:pt idx="145">
                  <c:v>118.20999999999917</c:v>
                </c:pt>
                <c:pt idx="146">
                  <c:v>118.30999999999916</c:v>
                </c:pt>
                <c:pt idx="147">
                  <c:v>118.40999999999916</c:v>
                </c:pt>
                <c:pt idx="148">
                  <c:v>118.50999999999915</c:v>
                </c:pt>
                <c:pt idx="149">
                  <c:v>118.60999999999915</c:v>
                </c:pt>
                <c:pt idx="150">
                  <c:v>118.70999999999914</c:v>
                </c:pt>
                <c:pt idx="151">
                  <c:v>118.80999999999914</c:v>
                </c:pt>
                <c:pt idx="152">
                  <c:v>118.90999999999913</c:v>
                </c:pt>
                <c:pt idx="153">
                  <c:v>119.00999999999912</c:v>
                </c:pt>
                <c:pt idx="154">
                  <c:v>119.10999999999912</c:v>
                </c:pt>
                <c:pt idx="155">
                  <c:v>119.20999999999911</c:v>
                </c:pt>
                <c:pt idx="156">
                  <c:v>119.3099999999991</c:v>
                </c:pt>
                <c:pt idx="157">
                  <c:v>119.4099999999991</c:v>
                </c:pt>
                <c:pt idx="158">
                  <c:v>119.5099999999991</c:v>
                </c:pt>
                <c:pt idx="159">
                  <c:v>119.60999999999909</c:v>
                </c:pt>
                <c:pt idx="160">
                  <c:v>119.70999999999908</c:v>
                </c:pt>
                <c:pt idx="161">
                  <c:v>119.80999999999908</c:v>
                </c:pt>
                <c:pt idx="162">
                  <c:v>119.90999999999907</c:v>
                </c:pt>
                <c:pt idx="163">
                  <c:v>120.00999999999907</c:v>
                </c:pt>
                <c:pt idx="164">
                  <c:v>120.10999999999906</c:v>
                </c:pt>
                <c:pt idx="165">
                  <c:v>120.20999999999906</c:v>
                </c:pt>
                <c:pt idx="166">
                  <c:v>120.30999999999905</c:v>
                </c:pt>
                <c:pt idx="167">
                  <c:v>120.40999999999904</c:v>
                </c:pt>
                <c:pt idx="168">
                  <c:v>120.50999999999904</c:v>
                </c:pt>
                <c:pt idx="169">
                  <c:v>120.60999999999903</c:v>
                </c:pt>
                <c:pt idx="170">
                  <c:v>120.70999999999903</c:v>
                </c:pt>
                <c:pt idx="171">
                  <c:v>120.80999999999902</c:v>
                </c:pt>
                <c:pt idx="172">
                  <c:v>120.90999999999902</c:v>
                </c:pt>
                <c:pt idx="173">
                  <c:v>121.00999999999901</c:v>
                </c:pt>
                <c:pt idx="174">
                  <c:v>121.109999999999</c:v>
                </c:pt>
                <c:pt idx="175">
                  <c:v>121.209999999999</c:v>
                </c:pt>
                <c:pt idx="176">
                  <c:v>121.309999999999</c:v>
                </c:pt>
                <c:pt idx="177">
                  <c:v>121.40999999999899</c:v>
                </c:pt>
                <c:pt idx="178">
                  <c:v>121.50999999999898</c:v>
                </c:pt>
                <c:pt idx="179">
                  <c:v>121.60999999999898</c:v>
                </c:pt>
                <c:pt idx="180">
                  <c:v>121.70999999999897</c:v>
                </c:pt>
                <c:pt idx="181">
                  <c:v>121.80999999999896</c:v>
                </c:pt>
                <c:pt idx="182">
                  <c:v>121.90999999999896</c:v>
                </c:pt>
                <c:pt idx="183">
                  <c:v>122.00999999999895</c:v>
                </c:pt>
                <c:pt idx="184">
                  <c:v>122.10999999999895</c:v>
                </c:pt>
                <c:pt idx="185">
                  <c:v>122.20999999999894</c:v>
                </c:pt>
                <c:pt idx="186">
                  <c:v>122.30999999999894</c:v>
                </c:pt>
                <c:pt idx="187">
                  <c:v>122.40999999999893</c:v>
                </c:pt>
                <c:pt idx="188">
                  <c:v>122.50999999999893</c:v>
                </c:pt>
                <c:pt idx="189">
                  <c:v>122.60999999999892</c:v>
                </c:pt>
                <c:pt idx="190">
                  <c:v>122.70999999999891</c:v>
                </c:pt>
                <c:pt idx="191">
                  <c:v>122.80999999999891</c:v>
                </c:pt>
                <c:pt idx="192">
                  <c:v>122.9099999999989</c:v>
                </c:pt>
                <c:pt idx="193">
                  <c:v>123.0099999999989</c:v>
                </c:pt>
                <c:pt idx="194">
                  <c:v>123.10999999999889</c:v>
                </c:pt>
                <c:pt idx="195">
                  <c:v>123.20999999999889</c:v>
                </c:pt>
                <c:pt idx="196">
                  <c:v>123.30999999999888</c:v>
                </c:pt>
                <c:pt idx="197">
                  <c:v>123.40999999999887</c:v>
                </c:pt>
                <c:pt idx="198">
                  <c:v>123.50999999999887</c:v>
                </c:pt>
                <c:pt idx="199">
                  <c:v>123.60999999999886</c:v>
                </c:pt>
                <c:pt idx="200">
                  <c:v>123.70999999999886</c:v>
                </c:pt>
                <c:pt idx="201">
                  <c:v>123.80999999999885</c:v>
                </c:pt>
                <c:pt idx="202">
                  <c:v>123.90999999999885</c:v>
                </c:pt>
                <c:pt idx="203">
                  <c:v>124.00999999999884</c:v>
                </c:pt>
                <c:pt idx="204">
                  <c:v>124.10999999999883</c:v>
                </c:pt>
                <c:pt idx="205">
                  <c:v>124.20999999999883</c:v>
                </c:pt>
                <c:pt idx="206">
                  <c:v>124.30999999999882</c:v>
                </c:pt>
                <c:pt idx="207">
                  <c:v>124.40999999999882</c:v>
                </c:pt>
                <c:pt idx="208">
                  <c:v>124.50999999999881</c:v>
                </c:pt>
                <c:pt idx="209">
                  <c:v>124.6099999999988</c:v>
                </c:pt>
                <c:pt idx="210">
                  <c:v>124.7099999999988</c:v>
                </c:pt>
                <c:pt idx="211">
                  <c:v>124.8099999999988</c:v>
                </c:pt>
                <c:pt idx="212">
                  <c:v>124.90999999999879</c:v>
                </c:pt>
                <c:pt idx="213">
                  <c:v>125.00999999999878</c:v>
                </c:pt>
                <c:pt idx="214">
                  <c:v>125.10999999999878</c:v>
                </c:pt>
                <c:pt idx="215">
                  <c:v>125.20999999999877</c:v>
                </c:pt>
                <c:pt idx="216">
                  <c:v>125.30999999999877</c:v>
                </c:pt>
                <c:pt idx="217">
                  <c:v>125.40999999999876</c:v>
                </c:pt>
                <c:pt idx="218">
                  <c:v>125.50999999999875</c:v>
                </c:pt>
                <c:pt idx="219">
                  <c:v>125.60999999999875</c:v>
                </c:pt>
                <c:pt idx="220">
                  <c:v>125.70999999999874</c:v>
                </c:pt>
                <c:pt idx="221">
                  <c:v>125.80999999999874</c:v>
                </c:pt>
                <c:pt idx="222">
                  <c:v>125.90999999999873</c:v>
                </c:pt>
                <c:pt idx="223">
                  <c:v>126.00999999999873</c:v>
                </c:pt>
                <c:pt idx="224">
                  <c:v>126.10999999999872</c:v>
                </c:pt>
                <c:pt idx="225">
                  <c:v>126.20999999999871</c:v>
                </c:pt>
                <c:pt idx="226">
                  <c:v>126.30999999999871</c:v>
                </c:pt>
                <c:pt idx="227">
                  <c:v>126.4099999999987</c:v>
                </c:pt>
                <c:pt idx="228">
                  <c:v>126.5099999999987</c:v>
                </c:pt>
                <c:pt idx="229">
                  <c:v>126.60999999999869</c:v>
                </c:pt>
                <c:pt idx="230">
                  <c:v>126.70999999999869</c:v>
                </c:pt>
                <c:pt idx="231">
                  <c:v>126.80999999999868</c:v>
                </c:pt>
                <c:pt idx="232">
                  <c:v>126.90999999999867</c:v>
                </c:pt>
                <c:pt idx="233">
                  <c:v>127.00999999999867</c:v>
                </c:pt>
                <c:pt idx="234">
                  <c:v>127.10999999999866</c:v>
                </c:pt>
                <c:pt idx="235">
                  <c:v>127.20999999999866</c:v>
                </c:pt>
                <c:pt idx="236">
                  <c:v>127.30999999999865</c:v>
                </c:pt>
                <c:pt idx="237">
                  <c:v>127.40999999999865</c:v>
                </c:pt>
                <c:pt idx="238">
                  <c:v>127.50999999999864</c:v>
                </c:pt>
                <c:pt idx="239">
                  <c:v>127.60999999999864</c:v>
                </c:pt>
                <c:pt idx="240">
                  <c:v>127.70999999999863</c:v>
                </c:pt>
                <c:pt idx="241">
                  <c:v>127.80999999999862</c:v>
                </c:pt>
                <c:pt idx="242">
                  <c:v>127.90999999999862</c:v>
                </c:pt>
                <c:pt idx="243">
                  <c:v>128.00999999999863</c:v>
                </c:pt>
                <c:pt idx="244">
                  <c:v>128.10999999999862</c:v>
                </c:pt>
                <c:pt idx="245">
                  <c:v>128.20999999999862</c:v>
                </c:pt>
                <c:pt idx="246">
                  <c:v>128.3099999999986</c:v>
                </c:pt>
                <c:pt idx="247">
                  <c:v>128.4099999999986</c:v>
                </c:pt>
                <c:pt idx="248">
                  <c:v>128.5099999999986</c:v>
                </c:pt>
                <c:pt idx="249">
                  <c:v>128.6099999999986</c:v>
                </c:pt>
                <c:pt idx="250">
                  <c:v>128.7099999999986</c:v>
                </c:pt>
                <c:pt idx="251">
                  <c:v>128.80999999999858</c:v>
                </c:pt>
                <c:pt idx="252">
                  <c:v>128.90999999999858</c:v>
                </c:pt>
                <c:pt idx="253">
                  <c:v>129.00999999999857</c:v>
                </c:pt>
                <c:pt idx="254">
                  <c:v>129.10999999999856</c:v>
                </c:pt>
                <c:pt idx="255">
                  <c:v>129.20999999999856</c:v>
                </c:pt>
                <c:pt idx="256">
                  <c:v>129.30999999999855</c:v>
                </c:pt>
                <c:pt idx="257">
                  <c:v>129.40999999999855</c:v>
                </c:pt>
                <c:pt idx="258">
                  <c:v>129.50999999999854</c:v>
                </c:pt>
                <c:pt idx="259">
                  <c:v>129.60999999999854</c:v>
                </c:pt>
                <c:pt idx="260">
                  <c:v>129.70999999999853</c:v>
                </c:pt>
                <c:pt idx="261">
                  <c:v>129.80999999999852</c:v>
                </c:pt>
                <c:pt idx="262">
                  <c:v>129.90999999999852</c:v>
                </c:pt>
                <c:pt idx="263">
                  <c:v>130.0099999999985</c:v>
                </c:pt>
                <c:pt idx="264">
                  <c:v>130.1099999999985</c:v>
                </c:pt>
                <c:pt idx="265">
                  <c:v>130.2099999999985</c:v>
                </c:pt>
                <c:pt idx="266">
                  <c:v>130.3099999999985</c:v>
                </c:pt>
                <c:pt idx="267">
                  <c:v>130.4099999999985</c:v>
                </c:pt>
                <c:pt idx="268">
                  <c:v>130.50999999999848</c:v>
                </c:pt>
                <c:pt idx="269">
                  <c:v>130.60999999999848</c:v>
                </c:pt>
                <c:pt idx="270">
                  <c:v>130.70999999999847</c:v>
                </c:pt>
                <c:pt idx="271">
                  <c:v>130.80999999999847</c:v>
                </c:pt>
                <c:pt idx="272">
                  <c:v>130.90999999999846</c:v>
                </c:pt>
                <c:pt idx="273">
                  <c:v>131.00999999999846</c:v>
                </c:pt>
                <c:pt idx="274">
                  <c:v>131.10999999999845</c:v>
                </c:pt>
                <c:pt idx="275">
                  <c:v>131.20999999999844</c:v>
                </c:pt>
                <c:pt idx="276">
                  <c:v>131.30999999999844</c:v>
                </c:pt>
                <c:pt idx="277">
                  <c:v>131.40999999999843</c:v>
                </c:pt>
                <c:pt idx="278">
                  <c:v>131.50999999999843</c:v>
                </c:pt>
                <c:pt idx="279">
                  <c:v>131.60999999999842</c:v>
                </c:pt>
                <c:pt idx="280">
                  <c:v>131.70999999999842</c:v>
                </c:pt>
                <c:pt idx="281">
                  <c:v>131.8099999999984</c:v>
                </c:pt>
                <c:pt idx="282">
                  <c:v>131.9099999999984</c:v>
                </c:pt>
                <c:pt idx="283">
                  <c:v>132.0099999999984</c:v>
                </c:pt>
                <c:pt idx="284">
                  <c:v>132.1099999999984</c:v>
                </c:pt>
                <c:pt idx="285">
                  <c:v>132.2099999999984</c:v>
                </c:pt>
                <c:pt idx="286">
                  <c:v>132.30999999999838</c:v>
                </c:pt>
                <c:pt idx="287">
                  <c:v>132.40999999999838</c:v>
                </c:pt>
                <c:pt idx="288">
                  <c:v>132.50999999999837</c:v>
                </c:pt>
                <c:pt idx="289">
                  <c:v>132.60999999999837</c:v>
                </c:pt>
                <c:pt idx="290">
                  <c:v>132.70999999999836</c:v>
                </c:pt>
                <c:pt idx="291">
                  <c:v>132.80999999999835</c:v>
                </c:pt>
                <c:pt idx="292">
                  <c:v>132.90999999999835</c:v>
                </c:pt>
                <c:pt idx="293">
                  <c:v>133.00999999999834</c:v>
                </c:pt>
                <c:pt idx="294">
                  <c:v>133.10999999999834</c:v>
                </c:pt>
                <c:pt idx="295">
                  <c:v>133.20999999999833</c:v>
                </c:pt>
                <c:pt idx="296">
                  <c:v>133.30999999999833</c:v>
                </c:pt>
                <c:pt idx="297">
                  <c:v>133.33</c:v>
                </c:pt>
              </c:numCache>
            </c:numRef>
          </c:xVal>
          <c:yVal>
            <c:numRef>
              <c:f>'Range 3'!$G$3:$G$300</c:f>
              <c:numCache>
                <c:ptCount val="298"/>
                <c:pt idx="0">
                  <c:v>0.9998304229527019</c:v>
                </c:pt>
                <c:pt idx="1">
                  <c:v>1.0605318521062976</c:v>
                </c:pt>
                <c:pt idx="2">
                  <c:v>1.1211164466354056</c:v>
                </c:pt>
                <c:pt idx="3">
                  <c:v>1.181584543530576</c:v>
                </c:pt>
                <c:pt idx="4">
                  <c:v>1.241936478487614</c:v>
                </c:pt>
                <c:pt idx="5">
                  <c:v>1.3021725859137883</c:v>
                </c:pt>
                <c:pt idx="6">
                  <c:v>1.3622931989340095</c:v>
                </c:pt>
                <c:pt idx="7">
                  <c:v>1.4222986493969576</c:v>
                </c:pt>
                <c:pt idx="8">
                  <c:v>1.4821892678812243</c:v>
                </c:pt>
                <c:pt idx="9">
                  <c:v>1.5419653837013372</c:v>
                </c:pt>
                <c:pt idx="10">
                  <c:v>1.6016273249138322</c:v>
                </c:pt>
                <c:pt idx="11">
                  <c:v>1.6611754183232306</c:v>
                </c:pt>
                <c:pt idx="12">
                  <c:v>1.7206099894880191</c:v>
                </c:pt>
                <c:pt idx="13">
                  <c:v>1.7799313627265811</c:v>
                </c:pt>
                <c:pt idx="14">
                  <c:v>1.8391398611230945</c:v>
                </c:pt>
                <c:pt idx="15">
                  <c:v>1.898235806533393</c:v>
                </c:pt>
                <c:pt idx="16">
                  <c:v>1.9572195195908189</c:v>
                </c:pt>
                <c:pt idx="17">
                  <c:v>2.0160913197119794</c:v>
                </c:pt>
                <c:pt idx="18">
                  <c:v>2.074851525102552</c:v>
                </c:pt>
                <c:pt idx="19">
                  <c:v>2.133500452762995</c:v>
                </c:pt>
                <c:pt idx="20">
                  <c:v>2.1920384184942834</c:v>
                </c:pt>
                <c:pt idx="21">
                  <c:v>2.250465736903516</c:v>
                </c:pt>
                <c:pt idx="22">
                  <c:v>2.3087827214096026</c:v>
                </c:pt>
                <c:pt idx="23">
                  <c:v>2.36698968424886</c:v>
                </c:pt>
                <c:pt idx="24">
                  <c:v>2.4250869364805503</c:v>
                </c:pt>
                <c:pt idx="25">
                  <c:v>2.483074787992486</c:v>
                </c:pt>
                <c:pt idx="26">
                  <c:v>2.540953547506466</c:v>
                </c:pt>
                <c:pt idx="27">
                  <c:v>2.5987235225837972</c:v>
                </c:pt>
                <c:pt idx="28">
                  <c:v>2.656385019630767</c:v>
                </c:pt>
                <c:pt idx="29">
                  <c:v>2.7139383439039793</c:v>
                </c:pt>
                <c:pt idx="30">
                  <c:v>2.771383799515825</c:v>
                </c:pt>
                <c:pt idx="31">
                  <c:v>2.8287216894397846</c:v>
                </c:pt>
                <c:pt idx="32">
                  <c:v>2.8859523155157953</c:v>
                </c:pt>
                <c:pt idx="33">
                  <c:v>2.943075978455506</c:v>
                </c:pt>
                <c:pt idx="34">
                  <c:v>3.0000929778475847</c:v>
                </c:pt>
                <c:pt idx="35">
                  <c:v>3.057003612162907</c:v>
                </c:pt>
                <c:pt idx="36">
                  <c:v>3.113808178759815</c:v>
                </c:pt>
                <c:pt idx="37">
                  <c:v>3.1705069738892604</c:v>
                </c:pt>
                <c:pt idx="38">
                  <c:v>3.2271002926999923</c:v>
                </c:pt>
                <c:pt idx="39">
                  <c:v>3.28358842924362</c:v>
                </c:pt>
                <c:pt idx="40">
                  <c:v>3.3399716764797795</c:v>
                </c:pt>
                <c:pt idx="41">
                  <c:v>3.3962503262811117</c:v>
                </c:pt>
                <c:pt idx="42">
                  <c:v>3.452424669438394</c:v>
                </c:pt>
                <c:pt idx="43">
                  <c:v>3.5084949956654654</c:v>
                </c:pt>
                <c:pt idx="44">
                  <c:v>3.564461593604271</c:v>
                </c:pt>
                <c:pt idx="45">
                  <c:v>3.620324750829754</c:v>
                </c:pt>
                <c:pt idx="46">
                  <c:v>3.676084753854846</c:v>
                </c:pt>
                <c:pt idx="47">
                  <c:v>3.7317418881353066</c:v>
                </c:pt>
                <c:pt idx="48">
                  <c:v>3.7872964380746357</c:v>
                </c:pt>
                <c:pt idx="49">
                  <c:v>3.842748687028901</c:v>
                </c:pt>
                <c:pt idx="50">
                  <c:v>3.898098917311559</c:v>
                </c:pt>
                <c:pt idx="51">
                  <c:v>3.953347410198234</c:v>
                </c:pt>
                <c:pt idx="52">
                  <c:v>4.008494445931502</c:v>
                </c:pt>
                <c:pt idx="53">
                  <c:v>4.063540303725628</c:v>
                </c:pt>
                <c:pt idx="54">
                  <c:v>4.118485261771247</c:v>
                </c:pt>
                <c:pt idx="55">
                  <c:v>4.173329597240103</c:v>
                </c:pt>
                <c:pt idx="56">
                  <c:v>4.228073586289647</c:v>
                </c:pt>
                <c:pt idx="57">
                  <c:v>4.2827175040677385</c:v>
                </c:pt>
                <c:pt idx="58">
                  <c:v>4.337261624717216</c:v>
                </c:pt>
                <c:pt idx="59">
                  <c:v>4.391706221380457</c:v>
                </c:pt>
                <c:pt idx="60">
                  <c:v>4.446051566204017</c:v>
                </c:pt>
                <c:pt idx="61">
                  <c:v>4.500297930343071</c:v>
                </c:pt>
                <c:pt idx="62">
                  <c:v>4.554445583966006</c:v>
                </c:pt>
                <c:pt idx="63">
                  <c:v>4.608494796258824</c:v>
                </c:pt>
                <c:pt idx="64">
                  <c:v>4.6624458354297005</c:v>
                </c:pt>
                <c:pt idx="65">
                  <c:v>4.716298968713318</c:v>
                </c:pt>
                <c:pt idx="66">
                  <c:v>4.770054462375344</c:v>
                </c:pt>
                <c:pt idx="67">
                  <c:v>4.823712581716834</c:v>
                </c:pt>
                <c:pt idx="68">
                  <c:v>4.877273591078503</c:v>
                </c:pt>
                <c:pt idx="69">
                  <c:v>4.930737753845179</c:v>
                </c:pt>
                <c:pt idx="70">
                  <c:v>4.984105332450056</c:v>
                </c:pt>
                <c:pt idx="71">
                  <c:v>5.037376588378991</c:v>
                </c:pt>
                <c:pt idx="72">
                  <c:v>5.090551782174793</c:v>
                </c:pt>
                <c:pt idx="73">
                  <c:v>5.143631173441466</c:v>
                </c:pt>
                <c:pt idx="74">
                  <c:v>5.19661502084842</c:v>
                </c:pt>
                <c:pt idx="75">
                  <c:v>5.249503582134675</c:v>
                </c:pt>
                <c:pt idx="76">
                  <c:v>5.3022971141130855</c:v>
                </c:pt>
                <c:pt idx="77">
                  <c:v>5.354995872674426</c:v>
                </c:pt>
                <c:pt idx="78">
                  <c:v>5.407600112791573</c:v>
                </c:pt>
                <c:pt idx="79">
                  <c:v>5.460110088523601</c:v>
                </c:pt>
                <c:pt idx="80">
                  <c:v>5.512526053019869</c:v>
                </c:pt>
                <c:pt idx="81">
                  <c:v>5.564848258524106</c:v>
                </c:pt>
                <c:pt idx="82">
                  <c:v>5.61707695637843</c:v>
                </c:pt>
                <c:pt idx="83">
                  <c:v>5.669212397027407</c:v>
                </c:pt>
                <c:pt idx="84">
                  <c:v>5.7212548300220405</c:v>
                </c:pt>
                <c:pt idx="85">
                  <c:v>5.773204504023719</c:v>
                </c:pt>
                <c:pt idx="86">
                  <c:v>5.825061666808222</c:v>
                </c:pt>
                <c:pt idx="87">
                  <c:v>5.876826565269654</c:v>
                </c:pt>
                <c:pt idx="88">
                  <c:v>5.928499445424332</c:v>
                </c:pt>
                <c:pt idx="89">
                  <c:v>5.980080552414729</c:v>
                </c:pt>
                <c:pt idx="90">
                  <c:v>6.031570130513294</c:v>
                </c:pt>
                <c:pt idx="91">
                  <c:v>6.082968423126348</c:v>
                </c:pt>
                <c:pt idx="92">
                  <c:v>6.134275672797924</c:v>
                </c:pt>
                <c:pt idx="93">
                  <c:v>6.185492121213552</c:v>
                </c:pt>
                <c:pt idx="94">
                  <c:v>6.23661800920409</c:v>
                </c:pt>
                <c:pt idx="95">
                  <c:v>6.28765357674944</c:v>
                </c:pt>
                <c:pt idx="96">
                  <c:v>6.3385990629823965</c:v>
                </c:pt>
                <c:pt idx="97">
                  <c:v>6.389454706192269</c:v>
                </c:pt>
                <c:pt idx="98">
                  <c:v>6.4402207438286965</c:v>
                </c:pt>
                <c:pt idx="99">
                  <c:v>6.4908974125052845</c:v>
                </c:pt>
                <c:pt idx="100">
                  <c:v>6.54148494800331</c:v>
                </c:pt>
                <c:pt idx="101">
                  <c:v>6.591983585275338</c:v>
                </c:pt>
                <c:pt idx="102">
                  <c:v>6.642393558448918</c:v>
                </c:pt>
                <c:pt idx="103">
                  <c:v>6.69271510083017</c:v>
                </c:pt>
                <c:pt idx="104">
                  <c:v>6.742948444907344</c:v>
                </c:pt>
                <c:pt idx="105">
                  <c:v>6.793093822354509</c:v>
                </c:pt>
                <c:pt idx="106">
                  <c:v>6.84315146403498</c:v>
                </c:pt>
                <c:pt idx="107">
                  <c:v>6.89312160000497</c:v>
                </c:pt>
                <c:pt idx="108">
                  <c:v>6.943004459517066</c:v>
                </c:pt>
                <c:pt idx="109">
                  <c:v>6.992800271023732</c:v>
                </c:pt>
                <c:pt idx="110">
                  <c:v>7.042509262180807</c:v>
                </c:pt>
                <c:pt idx="111">
                  <c:v>7.092131659850978</c:v>
                </c:pt>
                <c:pt idx="112">
                  <c:v>7.141667690107219</c:v>
                </c:pt>
                <c:pt idx="113">
                  <c:v>7.191117578236249</c:v>
                </c:pt>
                <c:pt idx="114">
                  <c:v>7.240481548741909</c:v>
                </c:pt>
                <c:pt idx="115">
                  <c:v>7.289759825348599</c:v>
                </c:pt>
                <c:pt idx="116">
                  <c:v>7.338952631004609</c:v>
                </c:pt>
                <c:pt idx="117">
                  <c:v>7.388060187885559</c:v>
                </c:pt>
                <c:pt idx="118">
                  <c:v>7.437082717397654</c:v>
                </c:pt>
                <c:pt idx="119">
                  <c:v>7.486020440181069</c:v>
                </c:pt>
                <c:pt idx="120">
                  <c:v>7.534873576113242</c:v>
                </c:pt>
                <c:pt idx="121">
                  <c:v>7.583642344312184</c:v>
                </c:pt>
                <c:pt idx="122">
                  <c:v>7.632326963139707</c:v>
                </c:pt>
                <c:pt idx="123">
                  <c:v>7.680927650204763</c:v>
                </c:pt>
                <c:pt idx="124">
                  <c:v>7.729444622366587</c:v>
                </c:pt>
                <c:pt idx="125">
                  <c:v>7.777878095738018</c:v>
                </c:pt>
                <c:pt idx="126">
                  <c:v>7.826228285688642</c:v>
                </c:pt>
                <c:pt idx="127">
                  <c:v>7.874495406848004</c:v>
                </c:pt>
                <c:pt idx="128">
                  <c:v>7.922679673108799</c:v>
                </c:pt>
                <c:pt idx="129">
                  <c:v>7.970781297630023</c:v>
                </c:pt>
                <c:pt idx="130">
                  <c:v>8.018800492840091</c:v>
                </c:pt>
                <c:pt idx="131">
                  <c:v>8.066737470440007</c:v>
                </c:pt>
                <c:pt idx="132">
                  <c:v>8.114592441406442</c:v>
                </c:pt>
                <c:pt idx="133">
                  <c:v>8.162365615994856</c:v>
                </c:pt>
                <c:pt idx="134">
                  <c:v>8.210057203742542</c:v>
                </c:pt>
                <c:pt idx="135">
                  <c:v>8.257667413471705</c:v>
                </c:pt>
                <c:pt idx="136">
                  <c:v>8.305196453292552</c:v>
                </c:pt>
                <c:pt idx="137">
                  <c:v>8.352644530606252</c:v>
                </c:pt>
                <c:pt idx="138">
                  <c:v>8.400011852107985</c:v>
                </c:pt>
                <c:pt idx="139">
                  <c:v>8.44729862378999</c:v>
                </c:pt>
                <c:pt idx="140">
                  <c:v>8.494505050944447</c:v>
                </c:pt>
                <c:pt idx="141">
                  <c:v>8.541631338166543</c:v>
                </c:pt>
                <c:pt idx="142">
                  <c:v>8.588677689357404</c:v>
                </c:pt>
                <c:pt idx="143">
                  <c:v>8.635644307726992</c:v>
                </c:pt>
                <c:pt idx="144">
                  <c:v>8.682531395797067</c:v>
                </c:pt>
                <c:pt idx="145">
                  <c:v>8.72933915540413</c:v>
                </c:pt>
                <c:pt idx="146">
                  <c:v>8.776067787702246</c:v>
                </c:pt>
                <c:pt idx="147">
                  <c:v>8.822717493165973</c:v>
                </c:pt>
                <c:pt idx="148">
                  <c:v>8.869288471593233</c:v>
                </c:pt>
                <c:pt idx="149">
                  <c:v>8.915780922108116</c:v>
                </c:pt>
                <c:pt idx="150">
                  <c:v>8.962195043163801</c:v>
                </c:pt>
                <c:pt idx="151">
                  <c:v>9.008531032545282</c:v>
                </c:pt>
                <c:pt idx="152">
                  <c:v>9.054789087372257</c:v>
                </c:pt>
                <c:pt idx="153">
                  <c:v>9.100969404101887</c:v>
                </c:pt>
                <c:pt idx="154">
                  <c:v>9.147072178531575</c:v>
                </c:pt>
                <c:pt idx="155">
                  <c:v>9.193097605801743</c:v>
                </c:pt>
                <c:pt idx="156">
                  <c:v>9.239045880398592</c:v>
                </c:pt>
                <c:pt idx="157">
                  <c:v>9.28491719615683</c:v>
                </c:pt>
                <c:pt idx="158">
                  <c:v>9.330711746262386</c:v>
                </c:pt>
                <c:pt idx="159">
                  <c:v>9.376429723255141</c:v>
                </c:pt>
                <c:pt idx="160">
                  <c:v>9.422071319031645</c:v>
                </c:pt>
                <c:pt idx="161">
                  <c:v>9.467636724847742</c:v>
                </c:pt>
                <c:pt idx="162">
                  <c:v>9.513126131321316</c:v>
                </c:pt>
                <c:pt idx="163">
                  <c:v>9.558539728434875</c:v>
                </c:pt>
                <c:pt idx="164">
                  <c:v>9.603877705538254</c:v>
                </c:pt>
                <c:pt idx="165">
                  <c:v>9.649140251351222</c:v>
                </c:pt>
                <c:pt idx="166">
                  <c:v>9.694327553966085</c:v>
                </c:pt>
                <c:pt idx="167">
                  <c:v>9.739439800850343</c:v>
                </c:pt>
                <c:pt idx="168">
                  <c:v>9.784477178849238</c:v>
                </c:pt>
                <c:pt idx="169">
                  <c:v>9.829439874188305</c:v>
                </c:pt>
                <c:pt idx="170">
                  <c:v>9.874328072476036</c:v>
                </c:pt>
                <c:pt idx="171">
                  <c:v>9.91914195870633</c:v>
                </c:pt>
                <c:pt idx="172">
                  <c:v>9.963881717261122</c:v>
                </c:pt>
                <c:pt idx="173">
                  <c:v>10.008547531912841</c:v>
                </c:pt>
                <c:pt idx="174">
                  <c:v>10.053139585826964</c:v>
                </c:pt>
                <c:pt idx="175">
                  <c:v>10.097658061564502</c:v>
                </c:pt>
                <c:pt idx="176">
                  <c:v>10.142103141084531</c:v>
                </c:pt>
                <c:pt idx="177">
                  <c:v>10.186475005746596</c:v>
                </c:pt>
                <c:pt idx="178">
                  <c:v>10.230773836313269</c:v>
                </c:pt>
                <c:pt idx="179">
                  <c:v>10.274999812952515</c:v>
                </c:pt>
                <c:pt idx="180">
                  <c:v>10.319153115240209</c:v>
                </c:pt>
                <c:pt idx="181">
                  <c:v>10.363233922162518</c:v>
                </c:pt>
                <c:pt idx="182">
                  <c:v>10.407242412118336</c:v>
                </c:pt>
                <c:pt idx="183">
                  <c:v>10.451178762921698</c:v>
                </c:pt>
                <c:pt idx="184">
                  <c:v>10.495043151804166</c:v>
                </c:pt>
                <c:pt idx="185">
                  <c:v>10.538835755417209</c:v>
                </c:pt>
                <c:pt idx="186">
                  <c:v>10.58255674983458</c:v>
                </c:pt>
                <c:pt idx="187">
                  <c:v>10.626206310554679</c:v>
                </c:pt>
                <c:pt idx="188">
                  <c:v>10.669784612502887</c:v>
                </c:pt>
                <c:pt idx="189">
                  <c:v>10.713291830033926</c:v>
                </c:pt>
                <c:pt idx="190">
                  <c:v>10.756728136934152</c:v>
                </c:pt>
                <c:pt idx="191">
                  <c:v>10.800093706423901</c:v>
                </c:pt>
                <c:pt idx="192">
                  <c:v>10.843388711159795</c:v>
                </c:pt>
                <c:pt idx="193">
                  <c:v>10.886613323236974</c:v>
                </c:pt>
                <c:pt idx="194">
                  <c:v>10.929767714191465</c:v>
                </c:pt>
                <c:pt idx="195">
                  <c:v>10.972852055002368</c:v>
                </c:pt>
                <c:pt idx="196">
                  <c:v>11.01586651609417</c:v>
                </c:pt>
                <c:pt idx="197">
                  <c:v>11.058811267338967</c:v>
                </c:pt>
                <c:pt idx="198">
                  <c:v>11.101686478058724</c:v>
                </c:pt>
                <c:pt idx="199">
                  <c:v>11.144492317027446</c:v>
                </c:pt>
                <c:pt idx="200">
                  <c:v>11.18722895247347</c:v>
                </c:pt>
                <c:pt idx="201">
                  <c:v>11.229896552081607</c:v>
                </c:pt>
                <c:pt idx="202">
                  <c:v>11.272495282995354</c:v>
                </c:pt>
                <c:pt idx="203">
                  <c:v>11.31502531181908</c:v>
                </c:pt>
                <c:pt idx="204">
                  <c:v>11.35748680462022</c:v>
                </c:pt>
                <c:pt idx="205">
                  <c:v>11.399879926931368</c:v>
                </c:pt>
                <c:pt idx="206">
                  <c:v>11.442204843752519</c:v>
                </c:pt>
                <c:pt idx="207">
                  <c:v>11.484461719553135</c:v>
                </c:pt>
                <c:pt idx="208">
                  <c:v>11.526650718274325</c:v>
                </c:pt>
                <c:pt idx="209">
                  <c:v>11.568772003330922</c:v>
                </c:pt>
                <c:pt idx="210">
                  <c:v>11.610825737613645</c:v>
                </c:pt>
                <c:pt idx="211">
                  <c:v>11.652812083491122</c:v>
                </c:pt>
                <c:pt idx="212">
                  <c:v>11.69473120281209</c:v>
                </c:pt>
                <c:pt idx="213">
                  <c:v>11.736583256907357</c:v>
                </c:pt>
                <c:pt idx="214">
                  <c:v>11.778368406591953</c:v>
                </c:pt>
                <c:pt idx="215">
                  <c:v>11.820086812167155</c:v>
                </c:pt>
                <c:pt idx="216">
                  <c:v>11.86173863342255</c:v>
                </c:pt>
                <c:pt idx="217">
                  <c:v>11.903324029638068</c:v>
                </c:pt>
                <c:pt idx="218">
                  <c:v>11.94484315958601</c:v>
                </c:pt>
                <c:pt idx="219">
                  <c:v>11.986296181533085</c:v>
                </c:pt>
                <c:pt idx="220">
                  <c:v>12.027683253242394</c:v>
                </c:pt>
                <c:pt idx="221">
                  <c:v>12.069004531975452</c:v>
                </c:pt>
                <c:pt idx="222">
                  <c:v>12.11026017449418</c:v>
                </c:pt>
                <c:pt idx="223">
                  <c:v>12.151450337062872</c:v>
                </c:pt>
                <c:pt idx="224">
                  <c:v>12.192575175450187</c:v>
                </c:pt>
                <c:pt idx="225">
                  <c:v>12.233634844931094</c:v>
                </c:pt>
                <c:pt idx="226">
                  <c:v>12.274629500288842</c:v>
                </c:pt>
                <c:pt idx="227">
                  <c:v>12.315559295816895</c:v>
                </c:pt>
                <c:pt idx="228">
                  <c:v>12.35642438532088</c:v>
                </c:pt>
                <c:pt idx="229">
                  <c:v>12.397224922120488</c:v>
                </c:pt>
                <c:pt idx="230">
                  <c:v>12.43796105905142</c:v>
                </c:pt>
                <c:pt idx="231">
                  <c:v>12.478632948467283</c:v>
                </c:pt>
                <c:pt idx="232">
                  <c:v>12.519240742241477</c:v>
                </c:pt>
                <c:pt idx="233">
                  <c:v>12.559784591769125</c:v>
                </c:pt>
                <c:pt idx="234">
                  <c:v>12.600264647968903</c:v>
                </c:pt>
                <c:pt idx="235">
                  <c:v>12.64068106128494</c:v>
                </c:pt>
                <c:pt idx="236">
                  <c:v>12.681033981688694</c:v>
                </c:pt>
                <c:pt idx="237">
                  <c:v>12.72132355868078</c:v>
                </c:pt>
                <c:pt idx="238">
                  <c:v>12.761549941292827</c:v>
                </c:pt>
                <c:pt idx="239">
                  <c:v>12.801713278089325</c:v>
                </c:pt>
                <c:pt idx="240">
                  <c:v>12.841813717169442</c:v>
                </c:pt>
                <c:pt idx="241">
                  <c:v>12.881851406168844</c:v>
                </c:pt>
                <c:pt idx="242">
                  <c:v>12.921826492261516</c:v>
                </c:pt>
                <c:pt idx="243">
                  <c:v>12.961739122161559</c:v>
                </c:pt>
                <c:pt idx="244">
                  <c:v>13.001589442124983</c:v>
                </c:pt>
                <c:pt idx="245">
                  <c:v>13.041377597951502</c:v>
                </c:pt>
                <c:pt idx="246">
                  <c:v>13.081103734986304</c:v>
                </c:pt>
                <c:pt idx="247">
                  <c:v>13.120767998121822</c:v>
                </c:pt>
                <c:pt idx="248">
                  <c:v>13.160370531799499</c:v>
                </c:pt>
                <c:pt idx="249">
                  <c:v>13.199911480011536</c:v>
                </c:pt>
                <c:pt idx="250">
                  <c:v>13.239390986302654</c:v>
                </c:pt>
                <c:pt idx="251">
                  <c:v>13.27880919377179</c:v>
                </c:pt>
                <c:pt idx="252">
                  <c:v>13.318166245073888</c:v>
                </c:pt>
                <c:pt idx="253">
                  <c:v>13.357462282421563</c:v>
                </c:pt>
                <c:pt idx="254">
                  <c:v>13.396697447586833</c:v>
                </c:pt>
                <c:pt idx="255">
                  <c:v>13.435871881902843</c:v>
                </c:pt>
                <c:pt idx="256">
                  <c:v>13.474985726265535</c:v>
                </c:pt>
                <c:pt idx="257">
                  <c:v>13.514039121135358</c:v>
                </c:pt>
                <c:pt idx="258">
                  <c:v>13.553032206538937</c:v>
                </c:pt>
                <c:pt idx="259">
                  <c:v>13.591965122070732</c:v>
                </c:pt>
                <c:pt idx="260">
                  <c:v>13.63083800689475</c:v>
                </c:pt>
                <c:pt idx="261">
                  <c:v>13.669650999746159</c:v>
                </c:pt>
                <c:pt idx="262">
                  <c:v>13.708404238932946</c:v>
                </c:pt>
                <c:pt idx="263">
                  <c:v>13.747097862337588</c:v>
                </c:pt>
                <c:pt idx="264">
                  <c:v>13.785732007418646</c:v>
                </c:pt>
                <c:pt idx="265">
                  <c:v>13.824306811212432</c:v>
                </c:pt>
                <c:pt idx="266">
                  <c:v>13.86282241033459</c:v>
                </c:pt>
                <c:pt idx="267">
                  <c:v>13.90127894098176</c:v>
                </c:pt>
                <c:pt idx="268">
                  <c:v>13.939676538933124</c:v>
                </c:pt>
                <c:pt idx="269">
                  <c:v>13.97801533955204</c:v>
                </c:pt>
                <c:pt idx="270">
                  <c:v>14.016295477787644</c:v>
                </c:pt>
                <c:pt idx="271">
                  <c:v>14.054517088176388</c:v>
                </c:pt>
                <c:pt idx="272">
                  <c:v>14.092680304843661</c:v>
                </c:pt>
                <c:pt idx="273">
                  <c:v>14.130785261505332</c:v>
                </c:pt>
                <c:pt idx="274">
                  <c:v>14.168832091469334</c:v>
                </c:pt>
                <c:pt idx="275">
                  <c:v>14.20682092763718</c:v>
                </c:pt>
                <c:pt idx="276">
                  <c:v>14.244751902505561</c:v>
                </c:pt>
                <c:pt idx="277">
                  <c:v>14.282625148167835</c:v>
                </c:pt>
                <c:pt idx="278">
                  <c:v>14.32044079631561</c:v>
                </c:pt>
                <c:pt idx="279">
                  <c:v>14.35819897824023</c:v>
                </c:pt>
                <c:pt idx="280">
                  <c:v>14.39589982483431</c:v>
                </c:pt>
                <c:pt idx="281">
                  <c:v>14.433543466593255</c:v>
                </c:pt>
                <c:pt idx="282">
                  <c:v>14.471130033616769</c:v>
                </c:pt>
                <c:pt idx="283">
                  <c:v>14.508659655610318</c:v>
                </c:pt>
                <c:pt idx="284">
                  <c:v>14.546132461886671</c:v>
                </c:pt>
                <c:pt idx="285">
                  <c:v>14.583548581367362</c:v>
                </c:pt>
                <c:pt idx="286">
                  <c:v>14.620908142584156</c:v>
                </c:pt>
                <c:pt idx="287">
                  <c:v>14.658211273680536</c:v>
                </c:pt>
                <c:pt idx="288">
                  <c:v>14.695458102413175</c:v>
                </c:pt>
                <c:pt idx="289">
                  <c:v>14.732648756153388</c:v>
                </c:pt>
                <c:pt idx="290">
                  <c:v>14.76978336188856</c:v>
                </c:pt>
                <c:pt idx="291">
                  <c:v>14.806862046223639</c:v>
                </c:pt>
                <c:pt idx="292">
                  <c:v>14.843884935382528</c:v>
                </c:pt>
                <c:pt idx="293">
                  <c:v>14.880852155209551</c:v>
                </c:pt>
                <c:pt idx="294">
                  <c:v>14.917763831170854</c:v>
                </c:pt>
                <c:pt idx="295">
                  <c:v>14.954620088355854</c:v>
                </c:pt>
                <c:pt idx="296">
                  <c:v>14.991421051478609</c:v>
                </c:pt>
                <c:pt idx="297">
                  <c:v>14.998774619764811</c:v>
                </c:pt>
              </c:numCache>
            </c:numRef>
          </c:yVal>
          <c:smooth val="1"/>
        </c:ser>
        <c:axId val="64599250"/>
        <c:axId val="44522339"/>
      </c:scatterChart>
      <c:valAx>
        <c:axId val="64599250"/>
        <c:scaling>
          <c:orientation val="minMax"/>
          <c:max val="135"/>
          <c:min val="100"/>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44522339"/>
        <c:crosses val="autoZero"/>
        <c:crossBetween val="midCat"/>
        <c:dispUnits/>
      </c:valAx>
      <c:valAx>
        <c:axId val="44522339"/>
        <c:scaling>
          <c:orientation val="minMax"/>
          <c:max val="15"/>
          <c:min val="1"/>
        </c:scaling>
        <c:axPos val="l"/>
        <c:title>
          <c:tx>
            <c:rich>
              <a:bodyPr vert="horz" rot="-5400000" anchor="ctr"/>
              <a:lstStyle/>
              <a:p>
                <a:pPr algn="ctr">
                  <a:defRPr/>
                </a:pPr>
                <a:r>
                  <a:rPr lang="en-US" cap="none" sz="1000" b="1" i="0" u="none" baseline="0">
                    <a:latin typeface="Arial"/>
                    <a:ea typeface="Arial"/>
                    <a:cs typeface="Arial"/>
                  </a:rPr>
                  <a:t>Weeks at Full Price</a:t>
                </a:r>
              </a:p>
            </c:rich>
          </c:tx>
          <c:layout/>
          <c:overlay val="0"/>
          <c:spPr>
            <a:noFill/>
            <a:ln>
              <a:noFill/>
            </a:ln>
          </c:spPr>
        </c:title>
        <c:delete val="0"/>
        <c:numFmt formatCode="_(* #,##0_);_(* \(#,##0\);_(* &quot;-&quot;_);_(@_)" sourceLinked="0"/>
        <c:majorTickMark val="out"/>
        <c:minorTickMark val="none"/>
        <c:tickLblPos val="nextTo"/>
        <c:crossAx val="6459925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19050</xdr:rowOff>
    </xdr:from>
    <xdr:to>
      <xdr:col>5</xdr:col>
      <xdr:colOff>228600</xdr:colOff>
      <xdr:row>28</xdr:row>
      <xdr:rowOff>114300</xdr:rowOff>
    </xdr:to>
    <xdr:sp>
      <xdr:nvSpPr>
        <xdr:cNvPr id="1" name="TextBox 1"/>
        <xdr:cNvSpPr txBox="1">
          <a:spLocks noChangeArrowheads="1"/>
        </xdr:cNvSpPr>
      </xdr:nvSpPr>
      <xdr:spPr>
        <a:xfrm>
          <a:off x="76200" y="3000375"/>
          <a:ext cx="2714625" cy="15240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 
</a:t>
          </a:r>
          <a:r>
            <a:rPr lang="en-US" cap="none" sz="1000" b="0" i="0" u="none" baseline="0">
              <a:latin typeface="Arial"/>
              <a:ea typeface="Arial"/>
              <a:cs typeface="Arial"/>
            </a:rPr>
            <a:t>or </a:t>
          </a:r>
          <a:r>
            <a:rPr lang="en-US" cap="none" sz="1000" b="0" i="0" u="none" baseline="0">
              <a:latin typeface="Arial"/>
              <a:ea typeface="Arial"/>
              <a:cs typeface="Arial"/>
            </a:rPr>
            <a:t>
</a:t>
          </a:r>
          <a:r>
            <a:rPr lang="en-US" cap="none" sz="800" b="0" i="0" u="none" baseline="0">
              <a:latin typeface="Arial"/>
              <a:ea typeface="Arial"/>
              <a:cs typeface="Arial"/>
            </a:rPr>
            <a:t>2000/(2000/Old Rate - Allowable Decrease) = New Rate</a:t>
          </a:r>
        </a:p>
      </xdr:txBody>
    </xdr:sp>
    <xdr:clientData/>
  </xdr:twoCellAnchor>
  <xdr:twoCellAnchor>
    <xdr:from>
      <xdr:col>5</xdr:col>
      <xdr:colOff>238125</xdr:colOff>
      <xdr:row>20</xdr:row>
      <xdr:rowOff>28575</xdr:rowOff>
    </xdr:from>
    <xdr:to>
      <xdr:col>8</xdr:col>
      <xdr:colOff>0</xdr:colOff>
      <xdr:row>28</xdr:row>
      <xdr:rowOff>114300</xdr:rowOff>
    </xdr:to>
    <xdr:sp>
      <xdr:nvSpPr>
        <xdr:cNvPr id="2" name="TextBox 2"/>
        <xdr:cNvSpPr txBox="1">
          <a:spLocks noChangeArrowheads="1"/>
        </xdr:cNvSpPr>
      </xdr:nvSpPr>
      <xdr:spPr>
        <a:xfrm>
          <a:off x="2800350" y="3162300"/>
          <a:ext cx="1562100" cy="13620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for the first week at full price and then discount 20% for the rest of the season if average weekly sales at full price do not exceed 79.16 units.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19050</xdr:rowOff>
    </xdr:from>
    <xdr:to>
      <xdr:col>5</xdr:col>
      <xdr:colOff>95250</xdr:colOff>
      <xdr:row>28</xdr:row>
      <xdr:rowOff>133350</xdr:rowOff>
    </xdr:to>
    <xdr:sp>
      <xdr:nvSpPr>
        <xdr:cNvPr id="1" name="TextBox 1"/>
        <xdr:cNvSpPr txBox="1">
          <a:spLocks noChangeArrowheads="1"/>
        </xdr:cNvSpPr>
      </xdr:nvSpPr>
      <xdr:spPr>
        <a:xfrm>
          <a:off x="38100" y="3000375"/>
          <a:ext cx="2571750" cy="15621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a:t>
          </a:r>
          <a:r>
            <a:rPr lang="en-US" cap="none" sz="1000" b="0" i="0" u="none" baseline="0">
              <a:latin typeface="Arial"/>
              <a:ea typeface="Arial"/>
              <a:cs typeface="Arial"/>
            </a:rPr>
            <a:t> or 
</a:t>
          </a:r>
          <a:r>
            <a:rPr lang="en-US" cap="none" sz="800" b="0" i="0" u="none" baseline="0">
              <a:latin typeface="Arial"/>
              <a:ea typeface="Arial"/>
              <a:cs typeface="Arial"/>
            </a:rPr>
            <a:t>2000/(2000/Old Rate - Allowable Decrease) = New Rate</a:t>
          </a:r>
        </a:p>
      </xdr:txBody>
    </xdr:sp>
    <xdr:clientData/>
  </xdr:twoCellAnchor>
  <xdr:twoCellAnchor>
    <xdr:from>
      <xdr:col>5</xdr:col>
      <xdr:colOff>66675</xdr:colOff>
      <xdr:row>19</xdr:row>
      <xdr:rowOff>19050</xdr:rowOff>
    </xdr:from>
    <xdr:to>
      <xdr:col>8</xdr:col>
      <xdr:colOff>95250</xdr:colOff>
      <xdr:row>34</xdr:row>
      <xdr:rowOff>19050</xdr:rowOff>
    </xdr:to>
    <xdr:sp>
      <xdr:nvSpPr>
        <xdr:cNvPr id="2" name="TextBox 2"/>
        <xdr:cNvSpPr txBox="1">
          <a:spLocks noChangeArrowheads="1"/>
        </xdr:cNvSpPr>
      </xdr:nvSpPr>
      <xdr:spPr>
        <a:xfrm>
          <a:off x="2581275" y="3000375"/>
          <a:ext cx="1876425" cy="2400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optimal strategy is to sell for the first week at full price and then use discounts of 10% and 20% for the rest of the season to sell off the inventory if Average Weekly sales at full price are between 79.16 and 103.71 units. 
Sell for x weeks at 10% off and y weeks at 20% off where:</a:t>
          </a:r>
          <a:r>
            <a:rPr lang="en-US" cap="none" sz="1000" b="1" i="0" u="none" baseline="0">
              <a:latin typeface="Arial"/>
              <a:ea typeface="Arial"/>
              <a:cs typeface="Arial"/>
            </a:rPr>
            <a:t>
        x +       y = 14 
 1.31x + 1.73y = 2000/Rate - 1
See Range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5</xdr:col>
      <xdr:colOff>733425</xdr:colOff>
      <xdr:row>22</xdr:row>
      <xdr:rowOff>19050</xdr:rowOff>
    </xdr:to>
    <xdr:sp>
      <xdr:nvSpPr>
        <xdr:cNvPr id="1" name="TextBox 1"/>
        <xdr:cNvSpPr txBox="1">
          <a:spLocks noChangeArrowheads="1"/>
        </xdr:cNvSpPr>
      </xdr:nvSpPr>
      <xdr:spPr>
        <a:xfrm>
          <a:off x="19050" y="390525"/>
          <a:ext cx="3324225"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79.16 and 103.71, the optimal strategy is to sell for the first week at full price and then use discounts of 10% and 20% for the rest of the season so as to sell off the inventory. This strategy can be calculated as: Sell for x weeks at 10% off and y weeks at 20% off where:
                x +       y = 14 
          1.31x + 1.73y = 2000/Rate - 1
Letting y = (14 - x), this reduces to 
1.31x + 1.73(14 - x) = 2000/Rate - 1 or
25.22 - 2000/Rate = 0.42x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47625</xdr:rowOff>
    </xdr:from>
    <xdr:to>
      <xdr:col>3</xdr:col>
      <xdr:colOff>257175</xdr:colOff>
      <xdr:row>29</xdr:row>
      <xdr:rowOff>57150</xdr:rowOff>
    </xdr:to>
    <xdr:sp>
      <xdr:nvSpPr>
        <xdr:cNvPr id="1" name="TextBox 1"/>
        <xdr:cNvSpPr txBox="1">
          <a:spLocks noChangeArrowheads="1"/>
        </xdr:cNvSpPr>
      </xdr:nvSpPr>
      <xdr:spPr>
        <a:xfrm>
          <a:off x="123825" y="3343275"/>
          <a:ext cx="3619500" cy="12954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2000/New Rate = 2000/Old Rate - Allowable Decrease or 
2000/(2000/Old Rate - Allowable Decrease) = New Rate</a:t>
          </a:r>
        </a:p>
      </xdr:txBody>
    </xdr:sp>
    <xdr:clientData/>
  </xdr:twoCellAnchor>
  <xdr:twoCellAnchor>
    <xdr:from>
      <xdr:col>4</xdr:col>
      <xdr:colOff>838200</xdr:colOff>
      <xdr:row>21</xdr:row>
      <xdr:rowOff>28575</xdr:rowOff>
    </xdr:from>
    <xdr:to>
      <xdr:col>7</xdr:col>
      <xdr:colOff>438150</xdr:colOff>
      <xdr:row>34</xdr:row>
      <xdr:rowOff>19050</xdr:rowOff>
    </xdr:to>
    <xdr:sp>
      <xdr:nvSpPr>
        <xdr:cNvPr id="2" name="TextBox 2"/>
        <xdr:cNvSpPr txBox="1">
          <a:spLocks noChangeArrowheads="1"/>
        </xdr:cNvSpPr>
      </xdr:nvSpPr>
      <xdr:spPr>
        <a:xfrm>
          <a:off x="5229225" y="3324225"/>
          <a:ext cx="2552700" cy="2085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at full price and then discount 10%  for the rest of the season to sell off the inventory if Average Weekly sales at full price are between 103.71 and 133.33 units. 
Sell for x weeks at Full Price and y weeks at 10% off where:
                x +       y = 15 
                x + 1.31y = 2000/Rate
See Range 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85725</xdr:rowOff>
    </xdr:from>
    <xdr:to>
      <xdr:col>5</xdr:col>
      <xdr:colOff>209550</xdr:colOff>
      <xdr:row>23</xdr:row>
      <xdr:rowOff>85725</xdr:rowOff>
    </xdr:to>
    <xdr:sp>
      <xdr:nvSpPr>
        <xdr:cNvPr id="1" name="TextBox 1"/>
        <xdr:cNvSpPr txBox="1">
          <a:spLocks noChangeArrowheads="1"/>
        </xdr:cNvSpPr>
      </xdr:nvSpPr>
      <xdr:spPr>
        <a:xfrm>
          <a:off x="38100" y="571500"/>
          <a:ext cx="3219450"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103.71 and 133.33, the optimal strategy is to sell at full price and then discount 10%  for the rest of the season to sell off the inventory.
Sell for x weeks at Full Price and y weeks at 10% off where:
                x +       y = 15 
                x + 1.31y = 2000/Rate
Letting y = (15 - x), this reduces to 
 x + 1.31(15 - x) = 2000/Rate  or
2000/Rate - 19.65 = 0.31x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ail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sheetName val="Averages"/>
      <sheetName val="R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K25"/>
  <sheetViews>
    <sheetView tabSelected="1" zoomScale="200" zoomScaleNormal="200" workbookViewId="0" topLeftCell="A1">
      <selection activeCell="B3" sqref="B3"/>
    </sheetView>
  </sheetViews>
  <sheetFormatPr defaultColWidth="9.140625" defaultRowHeight="12.75"/>
  <cols>
    <col min="1" max="1" width="0.13671875" style="1" customWidth="1"/>
    <col min="2" max="2" width="7.00390625" style="1" customWidth="1"/>
    <col min="3" max="4" width="10.140625" style="1" customWidth="1"/>
    <col min="5" max="5" width="10.8515625" style="1" customWidth="1"/>
    <col min="6" max="6" width="9.28125" style="1" customWidth="1"/>
    <col min="7" max="7" width="9.140625" style="1" customWidth="1"/>
    <col min="8" max="8" width="9.421875" style="1" customWidth="1"/>
    <col min="9" max="9" width="8.8515625" style="1" bestFit="1" customWidth="1"/>
    <col min="10" max="16384" width="10.28125" style="1" customWidth="1"/>
  </cols>
  <sheetData>
    <row r="1" spans="2:5" ht="12.75" customHeight="1">
      <c r="B1" s="28" t="s">
        <v>0</v>
      </c>
      <c r="E1" s="28" t="s">
        <v>51</v>
      </c>
    </row>
    <row r="2" spans="2:5" ht="12.75" customHeight="1">
      <c r="B2" s="11">
        <v>1</v>
      </c>
      <c r="E2" s="1">
        <f>2000/Rate</f>
        <v>2000</v>
      </c>
    </row>
    <row r="3" spans="3:7" ht="12.75" customHeight="1">
      <c r="C3" s="3" t="s">
        <v>1</v>
      </c>
      <c r="D3" s="3" t="s">
        <v>2</v>
      </c>
      <c r="E3" s="3" t="s">
        <v>3</v>
      </c>
      <c r="F3" s="3" t="s">
        <v>4</v>
      </c>
      <c r="G3" s="2" t="s">
        <v>5</v>
      </c>
    </row>
    <row r="4" spans="2:7" ht="12.75" customHeight="1">
      <c r="B4" s="2" t="s">
        <v>6</v>
      </c>
      <c r="C4" s="4">
        <v>60</v>
      </c>
      <c r="D4" s="4">
        <v>54</v>
      </c>
      <c r="E4" s="4">
        <v>48</v>
      </c>
      <c r="F4" s="4">
        <v>36</v>
      </c>
      <c r="G4" s="4">
        <v>25</v>
      </c>
    </row>
    <row r="5" spans="2:6" ht="12.75" customHeight="1">
      <c r="B5" s="2" t="s">
        <v>7</v>
      </c>
      <c r="C5" s="5">
        <v>1</v>
      </c>
      <c r="D5" s="6">
        <v>1.3060351101359822</v>
      </c>
      <c r="E5" s="6">
        <v>1.7333175457844452</v>
      </c>
      <c r="F5" s="6">
        <v>2.8095159766191307</v>
      </c>
    </row>
    <row r="6" spans="2:11" ht="12.75" customHeight="1">
      <c r="B6" s="28" t="s">
        <v>50</v>
      </c>
      <c r="H6" s="2" t="s">
        <v>8</v>
      </c>
      <c r="K6" s="2"/>
    </row>
    <row r="7" spans="3:8" ht="12.75" customHeight="1">
      <c r="C7" s="29"/>
      <c r="D7" s="30"/>
      <c r="E7" s="30"/>
      <c r="F7" s="31">
        <v>0</v>
      </c>
      <c r="G7" s="5"/>
      <c r="H7" s="27">
        <f>SUM(C7:F7)</f>
        <v>0</v>
      </c>
    </row>
    <row r="8" spans="3:8" ht="12.75" customHeight="1">
      <c r="C8" s="28" t="s">
        <v>49</v>
      </c>
      <c r="D8" s="8"/>
      <c r="E8" s="8"/>
      <c r="F8" s="7"/>
      <c r="G8" s="5"/>
      <c r="H8" s="28" t="s">
        <v>8</v>
      </c>
    </row>
    <row r="9" spans="3:8" ht="12.75" customHeight="1">
      <c r="C9" s="9">
        <f>C5*C7</f>
        <v>0</v>
      </c>
      <c r="D9" s="9">
        <f>D5*D7</f>
        <v>0</v>
      </c>
      <c r="E9" s="9">
        <f>E5*E7</f>
        <v>0</v>
      </c>
      <c r="F9" s="9">
        <f>F5*F7</f>
        <v>0</v>
      </c>
      <c r="G9" s="33">
        <v>0</v>
      </c>
      <c r="H9" s="9">
        <f>SUM(C9:G9)</f>
        <v>0</v>
      </c>
    </row>
    <row r="10" ht="12.75" customHeight="1">
      <c r="B10" s="2"/>
    </row>
    <row r="11" spans="3:8" ht="12.75" customHeight="1">
      <c r="C11" s="28" t="s">
        <v>52</v>
      </c>
      <c r="G11" s="2"/>
      <c r="H11" s="2" t="s">
        <v>8</v>
      </c>
    </row>
    <row r="12" spans="2:8" ht="12.75" customHeight="1">
      <c r="B12" s="2"/>
      <c r="C12" s="10">
        <f>C4*C9</f>
        <v>0</v>
      </c>
      <c r="D12" s="10">
        <f>D4*D9</f>
        <v>0</v>
      </c>
      <c r="E12" s="10">
        <f>E4*E9</f>
        <v>0</v>
      </c>
      <c r="F12" s="10">
        <f>F4*F9</f>
        <v>0</v>
      </c>
      <c r="G12" s="35">
        <f>G4*G9</f>
        <v>0</v>
      </c>
      <c r="H12" s="34">
        <f>SUM(C12:G12)</f>
        <v>0</v>
      </c>
    </row>
    <row r="18" ht="12.75">
      <c r="C18" s="11"/>
    </row>
    <row r="19" ht="12.75">
      <c r="C19" s="11"/>
    </row>
    <row r="24" ht="12.75">
      <c r="C24" s="11"/>
    </row>
    <row r="25" ht="12.75">
      <c r="C25" s="1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showGridLines="0" zoomScale="200" zoomScaleNormal="200" workbookViewId="0" topLeftCell="A14">
      <selection activeCell="H19" sqref="H19"/>
    </sheetView>
  </sheetViews>
  <sheetFormatPr defaultColWidth="9.140625" defaultRowHeight="12.75"/>
  <cols>
    <col min="1" max="1" width="1.421875" style="13" customWidth="1"/>
    <col min="2" max="2" width="6.7109375" style="13" customWidth="1"/>
    <col min="3" max="3" width="16.8515625" style="13" customWidth="1"/>
    <col min="4" max="4" width="13.421875" style="13" customWidth="1"/>
    <col min="5" max="5" width="0.13671875" style="13" hidden="1" customWidth="1"/>
    <col min="6" max="6" width="13.421875" style="13" customWidth="1"/>
    <col min="7" max="7" width="0.85546875" style="13" hidden="1" customWidth="1"/>
    <col min="8" max="8" width="13.57421875" style="13" bestFit="1" customWidth="1"/>
    <col min="9" max="16384" width="10.28125" style="13" customWidth="1"/>
  </cols>
  <sheetData>
    <row r="1" ht="12">
      <c r="A1" s="12" t="s">
        <v>9</v>
      </c>
    </row>
    <row r="2" ht="12">
      <c r="A2" s="12" t="s">
        <v>10</v>
      </c>
    </row>
    <row r="3" ht="12">
      <c r="A3" s="12" t="s">
        <v>11</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-4.8663035362388705</v>
      </c>
      <c r="F9" s="16">
        <v>60.00000001222361</v>
      </c>
      <c r="G9" s="16">
        <v>4.8663035362388705</v>
      </c>
      <c r="H9" s="16">
        <v>1E+30</v>
      </c>
    </row>
    <row r="10" spans="2:8" ht="12">
      <c r="B10" s="16" t="s">
        <v>26</v>
      </c>
      <c r="C10" s="16" t="s">
        <v>27</v>
      </c>
      <c r="D10" s="17">
        <v>0</v>
      </c>
      <c r="E10" s="17">
        <v>-1.991284523978912</v>
      </c>
      <c r="F10" s="16">
        <v>70.52589644445106</v>
      </c>
      <c r="G10" s="16">
        <v>1.991284523978912</v>
      </c>
      <c r="H10" s="16">
        <v>1E+30</v>
      </c>
    </row>
    <row r="11" spans="2:8" ht="12">
      <c r="B11" s="16" t="s">
        <v>28</v>
      </c>
      <c r="C11" s="16" t="s">
        <v>29</v>
      </c>
      <c r="D11" s="17">
        <v>14</v>
      </c>
      <c r="E11" s="17">
        <v>0</v>
      </c>
      <c r="F11" s="16">
        <v>83.1992421985356</v>
      </c>
      <c r="G11" s="16">
        <v>1E+30</v>
      </c>
      <c r="H11" s="16">
        <v>1.9912845240536312</v>
      </c>
    </row>
    <row r="12" spans="2:8" ht="12">
      <c r="B12" s="16" t="s">
        <v>30</v>
      </c>
      <c r="C12" s="16" t="s">
        <v>31</v>
      </c>
      <c r="D12" s="17">
        <v>0</v>
      </c>
      <c r="E12" s="17">
        <v>-8.96162745296089</v>
      </c>
      <c r="F12" s="16">
        <v>101.14257529494351</v>
      </c>
      <c r="G12" s="16">
        <v>8.96162745296089</v>
      </c>
      <c r="H12" s="16">
        <v>1E+30</v>
      </c>
    </row>
    <row r="13" spans="2:8" ht="12.75" thickBot="1">
      <c r="B13" s="18" t="s">
        <v>32</v>
      </c>
      <c r="C13" s="18" t="s">
        <v>33</v>
      </c>
      <c r="D13" s="19">
        <v>1974.7335543590177</v>
      </c>
      <c r="E13" s="19">
        <v>0</v>
      </c>
      <c r="F13" s="18">
        <v>25.00000000000263</v>
      </c>
      <c r="G13" s="18">
        <v>4.660347103583759</v>
      </c>
      <c r="H13" s="18">
        <v>8.327114469725753</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v>
      </c>
      <c r="E18" s="20">
        <v>39.86630355482975</v>
      </c>
      <c r="F18" s="16">
        <v>15</v>
      </c>
      <c r="G18" s="16">
        <v>1139.2797350963804</v>
      </c>
      <c r="H18" s="16">
        <v>13.999999999995314</v>
      </c>
    </row>
    <row r="19" spans="2:8" ht="12.75" thickBot="1">
      <c r="B19" s="18" t="s">
        <v>40</v>
      </c>
      <c r="C19" s="18" t="s">
        <v>41</v>
      </c>
      <c r="D19" s="19">
        <v>2000</v>
      </c>
      <c r="E19" s="19">
        <v>25.00000000000115</v>
      </c>
      <c r="F19" s="18">
        <v>2000</v>
      </c>
      <c r="G19" s="18">
        <v>1E+30</v>
      </c>
      <c r="H19" s="18">
        <v>1974.7335543591344</v>
      </c>
    </row>
    <row r="20" spans="6:8" ht="12">
      <c r="F20" s="21">
        <f>2000/(D19-H19)</f>
        <v>79.15636526117565</v>
      </c>
      <c r="H20" s="22" t="s">
        <v>46</v>
      </c>
    </row>
    <row r="21" ht="12">
      <c r="C21" s="22" t="s">
        <v>45</v>
      </c>
    </row>
    <row r="22" ht="12">
      <c r="C22" s="22"/>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1"/>
  <sheetViews>
    <sheetView showGridLines="0" zoomScale="200" zoomScaleNormal="200" workbookViewId="0" topLeftCell="B16">
      <selection activeCell="D32" sqref="D32"/>
    </sheetView>
  </sheetViews>
  <sheetFormatPr defaultColWidth="9.140625" defaultRowHeight="12.75"/>
  <cols>
    <col min="1" max="1" width="0.85546875" style="13" customWidth="1"/>
    <col min="2" max="2" width="6.7109375" style="13" customWidth="1"/>
    <col min="3" max="3" width="16.8515625" style="13" customWidth="1"/>
    <col min="4" max="4" width="13.28125" style="13" customWidth="1"/>
    <col min="5" max="5" width="0.13671875" style="13" hidden="1" customWidth="1"/>
    <col min="6" max="6" width="14.140625" style="13" customWidth="1"/>
    <col min="7" max="7" width="13.57421875" style="13" hidden="1" customWidth="1"/>
    <col min="8" max="8" width="13.57421875" style="13" bestFit="1" customWidth="1"/>
    <col min="9" max="16384" width="10.28125" style="13" customWidth="1"/>
  </cols>
  <sheetData>
    <row r="1" ht="12">
      <c r="A1" s="12" t="s">
        <v>9</v>
      </c>
    </row>
    <row r="2" ht="12">
      <c r="A2" s="12" t="s">
        <v>10</v>
      </c>
    </row>
    <row r="3" ht="12">
      <c r="A3" s="12" t="s">
        <v>42</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-1.4487877092255694</v>
      </c>
      <c r="F9" s="16">
        <v>60.000000000854925</v>
      </c>
      <c r="G9" s="16">
        <v>1.4487877092255694</v>
      </c>
      <c r="H9" s="16">
        <v>1E+30</v>
      </c>
    </row>
    <row r="10" spans="2:8" ht="12">
      <c r="B10" s="16" t="s">
        <v>26</v>
      </c>
      <c r="C10" s="16" t="s">
        <v>27</v>
      </c>
      <c r="D10" s="17">
        <v>0.010183927557033085</v>
      </c>
      <c r="E10" s="17">
        <v>0</v>
      </c>
      <c r="F10" s="16">
        <v>70.52589594422898</v>
      </c>
      <c r="G10" s="16">
        <v>1.9912853572541225</v>
      </c>
      <c r="H10" s="16">
        <v>0.8441657296279255</v>
      </c>
    </row>
    <row r="11" spans="2:8" ht="12">
      <c r="B11" s="16" t="s">
        <v>28</v>
      </c>
      <c r="C11" s="16" t="s">
        <v>29</v>
      </c>
      <c r="D11" s="17">
        <v>13.989816072443247</v>
      </c>
      <c r="E11" s="17">
        <v>0</v>
      </c>
      <c r="F11" s="16">
        <v>83.19924219750533</v>
      </c>
      <c r="G11" s="16">
        <v>2.022779480420147</v>
      </c>
      <c r="H11" s="16">
        <v>1.9912853573291562</v>
      </c>
    </row>
    <row r="12" spans="2:8" ht="12">
      <c r="B12" s="16" t="s">
        <v>30</v>
      </c>
      <c r="C12" s="16" t="s">
        <v>31</v>
      </c>
      <c r="D12" s="17">
        <v>0</v>
      </c>
      <c r="E12" s="17">
        <v>-13.97708831345534</v>
      </c>
      <c r="F12" s="16">
        <v>101.1425751585193</v>
      </c>
      <c r="G12" s="16">
        <v>13.97708831345534</v>
      </c>
      <c r="H12" s="16">
        <v>1E+30</v>
      </c>
    </row>
    <row r="13" spans="2:8" ht="12.75" thickBot="1">
      <c r="B13" s="18" t="s">
        <v>32</v>
      </c>
      <c r="C13" s="18" t="s">
        <v>33</v>
      </c>
      <c r="D13" s="19">
        <v>0</v>
      </c>
      <c r="E13" s="19">
        <v>-4.660349200465914</v>
      </c>
      <c r="F13" s="18">
        <v>25.000000005093167</v>
      </c>
      <c r="G13" s="18">
        <v>4.660349200465914</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15.00000000000028</v>
      </c>
      <c r="E18" s="20">
        <v>31.788438503541748</v>
      </c>
      <c r="F18" s="16">
        <v>15</v>
      </c>
      <c r="G18" s="16">
        <v>4.576908108328869</v>
      </c>
      <c r="H18" s="16">
        <v>0.002510453656489973</v>
      </c>
    </row>
    <row r="19" spans="2:8" ht="12.75" thickBot="1">
      <c r="B19" s="18" t="s">
        <v>40</v>
      </c>
      <c r="C19" s="18" t="s">
        <v>41</v>
      </c>
      <c r="D19" s="19">
        <v>25.26209422761168</v>
      </c>
      <c r="E19" s="19">
        <v>29.66034920668196</v>
      </c>
      <c r="F19" s="18">
        <v>25.262094227611467</v>
      </c>
      <c r="G19" s="18">
        <v>0.004351413370667937</v>
      </c>
      <c r="H19" s="18">
        <v>5.977602685426373</v>
      </c>
    </row>
    <row r="21" ht="12">
      <c r="C21" s="22" t="s">
        <v>45</v>
      </c>
    </row>
    <row r="30" ht="12">
      <c r="C30" s="22" t="s">
        <v>46</v>
      </c>
    </row>
    <row r="31" ht="12">
      <c r="D31" s="21">
        <f>2000/(D19-H19)</f>
        <v>103.71027909265588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F2:N249"/>
  <sheetViews>
    <sheetView zoomScale="200" zoomScaleNormal="200" workbookViewId="0" topLeftCell="A1">
      <selection activeCell="C2" sqref="C2"/>
    </sheetView>
  </sheetViews>
  <sheetFormatPr defaultColWidth="9.140625" defaultRowHeight="12.75"/>
  <cols>
    <col min="1" max="1" width="1.1484375" style="23" customWidth="1"/>
    <col min="2" max="4" width="9.140625" style="23" customWidth="1"/>
    <col min="5" max="5" width="10.57421875" style="23" customWidth="1"/>
    <col min="6" max="6" width="17.421875" style="23" customWidth="1"/>
    <col min="7" max="16384" width="9.140625" style="23" customWidth="1"/>
  </cols>
  <sheetData>
    <row r="1" ht="1.5" customHeight="1"/>
    <row r="2" spans="6:14" ht="27.75" customHeight="1">
      <c r="F2" s="32" t="s">
        <v>0</v>
      </c>
      <c r="G2" s="32" t="s">
        <v>27</v>
      </c>
      <c r="H2" s="25"/>
      <c r="J2" s="25" t="s">
        <v>47</v>
      </c>
      <c r="K2" s="25" t="s">
        <v>1</v>
      </c>
      <c r="L2" s="26">
        <v>0.1</v>
      </c>
      <c r="M2" s="26">
        <v>0.2</v>
      </c>
      <c r="N2" s="26">
        <v>0.4</v>
      </c>
    </row>
    <row r="3" spans="6:14" ht="12.75">
      <c r="F3" s="23">
        <v>79.16</v>
      </c>
      <c r="G3" s="24">
        <f>(M$3*14+1-2000/F3)/(M$3-L$3)</f>
        <v>0.0027151672039765207</v>
      </c>
      <c r="J3" s="25" t="s">
        <v>48</v>
      </c>
      <c r="K3" s="23">
        <v>1</v>
      </c>
      <c r="L3" s="23">
        <v>1.3060351101359822</v>
      </c>
      <c r="M3" s="23">
        <v>1.7333175457844452</v>
      </c>
      <c r="N3" s="23">
        <v>2.8095159766191307</v>
      </c>
    </row>
    <row r="4" spans="6:7" ht="12.75">
      <c r="F4" s="23">
        <f>F3+0.1</f>
        <v>79.25999999999999</v>
      </c>
      <c r="G4" s="24">
        <f aca="true" t="shared" si="0" ref="G4:G67">(M$3*14+1-2000/F4)/(M$3-L$3)</f>
        <v>0.07731796269991242</v>
      </c>
    </row>
    <row r="5" spans="6:7" ht="12.75">
      <c r="F5" s="23">
        <f aca="true" t="shared" si="1" ref="F5:F70">F4+0.1</f>
        <v>79.35999999999999</v>
      </c>
      <c r="G5" s="24">
        <f t="shared" si="0"/>
        <v>0.1517327471184934</v>
      </c>
    </row>
    <row r="6" spans="6:7" ht="12.75">
      <c r="F6" s="23">
        <f t="shared" si="1"/>
        <v>79.45999999999998</v>
      </c>
      <c r="G6" s="24">
        <f t="shared" si="0"/>
        <v>0.22596023029263057</v>
      </c>
    </row>
    <row r="7" spans="6:7" ht="12.75">
      <c r="F7" s="23">
        <f t="shared" si="1"/>
        <v>79.55999999999997</v>
      </c>
      <c r="G7" s="24">
        <f t="shared" si="0"/>
        <v>0.30000111848643596</v>
      </c>
    </row>
    <row r="8" spans="6:7" ht="12.75">
      <c r="F8" s="23">
        <f t="shared" si="1"/>
        <v>79.65999999999997</v>
      </c>
      <c r="G8" s="24">
        <f t="shared" si="0"/>
        <v>0.37385611441763916</v>
      </c>
    </row>
    <row r="9" spans="6:7" ht="12.75">
      <c r="F9" s="23">
        <f t="shared" si="1"/>
        <v>79.75999999999996</v>
      </c>
      <c r="G9" s="24">
        <f t="shared" si="0"/>
        <v>0.44752591727980384</v>
      </c>
    </row>
    <row r="10" spans="6:7" ht="12.75">
      <c r="F10" s="23">
        <f t="shared" si="1"/>
        <v>79.85999999999996</v>
      </c>
      <c r="G10" s="24">
        <f t="shared" si="0"/>
        <v>0.5210112227644118</v>
      </c>
    </row>
    <row r="11" spans="6:7" ht="12.75">
      <c r="F11" s="23">
        <f t="shared" si="1"/>
        <v>79.95999999999995</v>
      </c>
      <c r="G11" s="24">
        <f t="shared" si="0"/>
        <v>0.5943127230827219</v>
      </c>
    </row>
    <row r="12" spans="6:7" ht="12.75">
      <c r="F12" s="23">
        <f t="shared" si="1"/>
        <v>80.05999999999995</v>
      </c>
      <c r="G12" s="24">
        <f t="shared" si="0"/>
        <v>0.6674311069875467</v>
      </c>
    </row>
    <row r="13" spans="6:7" ht="12.75">
      <c r="F13" s="23">
        <f t="shared" si="1"/>
        <v>80.15999999999994</v>
      </c>
      <c r="G13" s="24">
        <f t="shared" si="0"/>
        <v>0.7403670597948033</v>
      </c>
    </row>
    <row r="14" spans="6:7" ht="12.75">
      <c r="F14" s="23">
        <f t="shared" si="1"/>
        <v>80.25999999999993</v>
      </c>
      <c r="G14" s="24">
        <f t="shared" si="0"/>
        <v>0.8131212634049247</v>
      </c>
    </row>
    <row r="15" spans="6:7" ht="12.75">
      <c r="F15" s="23">
        <f t="shared" si="1"/>
        <v>80.35999999999993</v>
      </c>
      <c r="G15" s="24">
        <f t="shared" si="0"/>
        <v>0.8856943963241445</v>
      </c>
    </row>
    <row r="16" spans="6:7" ht="12.75">
      <c r="F16" s="23">
        <f t="shared" si="1"/>
        <v>80.45999999999992</v>
      </c>
      <c r="G16" s="24">
        <f t="shared" si="0"/>
        <v>0.9580871336855162</v>
      </c>
    </row>
    <row r="17" spans="6:7" ht="12.75">
      <c r="F17" s="23">
        <f t="shared" si="1"/>
        <v>80.55999999999992</v>
      </c>
      <c r="G17" s="24">
        <f t="shared" si="0"/>
        <v>1.0303001472699174</v>
      </c>
    </row>
    <row r="18" spans="6:7" ht="12.75">
      <c r="F18" s="23">
        <f t="shared" si="1"/>
        <v>80.65999999999991</v>
      </c>
      <c r="G18" s="24">
        <f t="shared" si="0"/>
        <v>1.1023341055268183</v>
      </c>
    </row>
    <row r="19" spans="6:7" ht="12.75">
      <c r="F19" s="23">
        <f t="shared" si="1"/>
        <v>80.7599999999999</v>
      </c>
      <c r="G19" s="24">
        <f t="shared" si="0"/>
        <v>1.1741896735948698</v>
      </c>
    </row>
    <row r="20" spans="6:7" ht="12.75">
      <c r="F20" s="23">
        <f t="shared" si="1"/>
        <v>80.8599999999999</v>
      </c>
      <c r="G20" s="24">
        <f t="shared" si="0"/>
        <v>1.2458675133224155</v>
      </c>
    </row>
    <row r="21" spans="6:7" ht="12.75">
      <c r="F21" s="23">
        <f t="shared" si="1"/>
        <v>80.9599999999999</v>
      </c>
      <c r="G21" s="24">
        <f t="shared" si="0"/>
        <v>1.3173682832877793</v>
      </c>
    </row>
    <row r="22" spans="6:7" ht="12.75">
      <c r="F22" s="23">
        <f t="shared" si="1"/>
        <v>81.05999999999989</v>
      </c>
      <c r="G22" s="24">
        <f t="shared" si="0"/>
        <v>1.388692638819479</v>
      </c>
    </row>
    <row r="23" spans="6:7" ht="12.75">
      <c r="F23" s="23">
        <f t="shared" si="1"/>
        <v>81.15999999999988</v>
      </c>
      <c r="G23" s="24">
        <f t="shared" si="0"/>
        <v>1.4598412320162053</v>
      </c>
    </row>
    <row r="24" spans="6:7" ht="12.75">
      <c r="F24" s="23">
        <f t="shared" si="1"/>
        <v>81.25999999999988</v>
      </c>
      <c r="G24" s="24">
        <f t="shared" si="0"/>
        <v>1.5308147117667203</v>
      </c>
    </row>
    <row r="25" spans="6:7" ht="12.75">
      <c r="F25" s="23">
        <f t="shared" si="1"/>
        <v>81.35999999999987</v>
      </c>
      <c r="G25" s="24">
        <f t="shared" si="0"/>
        <v>1.6016137237695705</v>
      </c>
    </row>
    <row r="26" spans="6:7" ht="12.75">
      <c r="F26" s="23">
        <f t="shared" si="1"/>
        <v>81.45999999999987</v>
      </c>
      <c r="G26" s="24">
        <f t="shared" si="0"/>
        <v>1.6722389105526765</v>
      </c>
    </row>
    <row r="27" spans="6:7" ht="12.75">
      <c r="F27" s="23">
        <f t="shared" si="1"/>
        <v>81.55999999999986</v>
      </c>
      <c r="G27" s="24">
        <f t="shared" si="0"/>
        <v>1.7426909114927562</v>
      </c>
    </row>
    <row r="28" spans="6:7" ht="12.75">
      <c r="F28" s="23">
        <f t="shared" si="1"/>
        <v>81.65999999999985</v>
      </c>
      <c r="G28" s="24">
        <f t="shared" si="0"/>
        <v>1.8129703628346565</v>
      </c>
    </row>
    <row r="29" spans="6:7" ht="12.75">
      <c r="F29" s="23">
        <f t="shared" si="1"/>
        <v>81.75999999999985</v>
      </c>
      <c r="G29" s="24">
        <f t="shared" si="0"/>
        <v>1.883077897710451</v>
      </c>
    </row>
    <row r="30" spans="6:7" ht="12.75">
      <c r="F30" s="23">
        <f t="shared" si="1"/>
        <v>81.85999999999984</v>
      </c>
      <c r="G30" s="24">
        <f t="shared" si="0"/>
        <v>1.9530141461584993</v>
      </c>
    </row>
    <row r="31" spans="6:7" ht="12.75">
      <c r="F31" s="23">
        <f t="shared" si="1"/>
        <v>81.95999999999984</v>
      </c>
      <c r="G31" s="24">
        <f t="shared" si="0"/>
        <v>2.0227797351423025</v>
      </c>
    </row>
    <row r="32" spans="6:7" ht="12.75">
      <c r="F32" s="23">
        <f t="shared" si="1"/>
        <v>82.05999999999983</v>
      </c>
      <c r="G32" s="24">
        <f t="shared" si="0"/>
        <v>2.092375288569238</v>
      </c>
    </row>
    <row r="33" spans="6:7" ht="12.75">
      <c r="F33" s="23">
        <f t="shared" si="1"/>
        <v>82.15999999999983</v>
      </c>
      <c r="G33" s="24">
        <f t="shared" si="0"/>
        <v>2.16180142730915</v>
      </c>
    </row>
    <row r="34" spans="6:7" ht="12.75">
      <c r="F34" s="23">
        <f t="shared" si="1"/>
        <v>82.25999999999982</v>
      </c>
      <c r="G34" s="24">
        <f t="shared" si="0"/>
        <v>2.231058769212841</v>
      </c>
    </row>
    <row r="35" spans="6:7" ht="12.75">
      <c r="F35" s="23">
        <f t="shared" si="1"/>
        <v>82.35999999999981</v>
      </c>
      <c r="G35" s="24">
        <f t="shared" si="0"/>
        <v>2.300147929130366</v>
      </c>
    </row>
    <row r="36" spans="6:7" ht="12.75">
      <c r="F36" s="23">
        <f t="shared" si="1"/>
        <v>82.45999999999981</v>
      </c>
      <c r="G36" s="24">
        <f t="shared" si="0"/>
        <v>2.3690695189292383</v>
      </c>
    </row>
    <row r="37" spans="6:7" ht="12.75">
      <c r="F37" s="23">
        <f t="shared" si="1"/>
        <v>82.5599999999998</v>
      </c>
      <c r="G37" s="24">
        <f t="shared" si="0"/>
        <v>2.4378241475125186</v>
      </c>
    </row>
    <row r="38" spans="6:7" ht="12.75">
      <c r="F38" s="23">
        <f t="shared" si="1"/>
        <v>82.6599999999998</v>
      </c>
      <c r="G38" s="24">
        <f t="shared" si="0"/>
        <v>2.5064124208367113</v>
      </c>
    </row>
    <row r="39" spans="6:7" ht="12.75">
      <c r="F39" s="23">
        <f t="shared" si="1"/>
        <v>82.75999999999979</v>
      </c>
      <c r="G39" s="24">
        <f t="shared" si="0"/>
        <v>2.574834941929562</v>
      </c>
    </row>
    <row r="40" spans="6:7" ht="12.75">
      <c r="F40" s="23">
        <f t="shared" si="1"/>
        <v>82.85999999999979</v>
      </c>
      <c r="G40" s="24">
        <f t="shared" si="0"/>
        <v>2.6430923109077824</v>
      </c>
    </row>
    <row r="41" spans="6:7" ht="12.75">
      <c r="F41" s="23">
        <f t="shared" si="1"/>
        <v>82.95999999999978</v>
      </c>
      <c r="G41" s="24">
        <f t="shared" si="0"/>
        <v>2.711185124994544</v>
      </c>
    </row>
    <row r="42" spans="6:7" ht="12.75">
      <c r="F42" s="23">
        <f t="shared" si="1"/>
        <v>83.05999999999977</v>
      </c>
      <c r="G42" s="24">
        <f t="shared" si="0"/>
        <v>2.7791139785369166</v>
      </c>
    </row>
    <row r="43" spans="6:7" ht="12.75">
      <c r="F43" s="23">
        <f t="shared" si="1"/>
        <v>83.15999999999977</v>
      </c>
      <c r="G43" s="24">
        <f t="shared" si="0"/>
        <v>2.846879463023142</v>
      </c>
    </row>
    <row r="44" spans="6:7" ht="12.75">
      <c r="F44" s="23">
        <f t="shared" si="1"/>
        <v>83.25999999999976</v>
      </c>
      <c r="G44" s="24">
        <f t="shared" si="0"/>
        <v>2.9144821670998415</v>
      </c>
    </row>
    <row r="45" spans="6:7" ht="12.75">
      <c r="F45" s="23">
        <f t="shared" si="1"/>
        <v>83.35999999999976</v>
      </c>
      <c r="G45" s="24">
        <f t="shared" si="0"/>
        <v>2.9819226765890323</v>
      </c>
    </row>
    <row r="46" spans="6:7" ht="12.75">
      <c r="F46" s="23">
        <f t="shared" si="1"/>
        <v>83.45999999999975</v>
      </c>
      <c r="G46" s="24">
        <f t="shared" si="0"/>
        <v>3.0492015745050343</v>
      </c>
    </row>
    <row r="47" spans="6:7" ht="12.75">
      <c r="F47" s="23">
        <f t="shared" si="1"/>
        <v>83.55999999999975</v>
      </c>
      <c r="G47" s="24">
        <f t="shared" si="0"/>
        <v>3.116319441071304</v>
      </c>
    </row>
    <row r="48" spans="6:7" ht="12.75">
      <c r="F48" s="23">
        <f t="shared" si="1"/>
        <v>83.65999999999974</v>
      </c>
      <c r="G48" s="24">
        <f t="shared" si="0"/>
        <v>3.18327685373711</v>
      </c>
    </row>
    <row r="49" spans="6:7" ht="12.75">
      <c r="F49" s="23">
        <f t="shared" si="1"/>
        <v>83.75999999999974</v>
      </c>
      <c r="G49" s="24">
        <f t="shared" si="0"/>
        <v>3.250074387194066</v>
      </c>
    </row>
    <row r="50" spans="6:7" ht="12.75">
      <c r="F50" s="23">
        <f t="shared" si="1"/>
        <v>83.85999999999973</v>
      </c>
      <c r="G50" s="24">
        <f t="shared" si="0"/>
        <v>3.316712613392604</v>
      </c>
    </row>
    <row r="51" spans="6:7" ht="12.75">
      <c r="F51" s="23">
        <f t="shared" si="1"/>
        <v>83.95999999999972</v>
      </c>
      <c r="G51" s="24">
        <f t="shared" si="0"/>
        <v>3.3831921015582656</v>
      </c>
    </row>
    <row r="52" spans="6:7" ht="12.75">
      <c r="F52" s="23">
        <f t="shared" si="1"/>
        <v>84.05999999999972</v>
      </c>
      <c r="G52" s="24">
        <f t="shared" si="0"/>
        <v>3.449513418207952</v>
      </c>
    </row>
    <row r="53" spans="6:7" ht="12.75">
      <c r="F53" s="23">
        <f t="shared" si="1"/>
        <v>84.15999999999971</v>
      </c>
      <c r="G53" s="24">
        <f t="shared" si="0"/>
        <v>3.515677127165984</v>
      </c>
    </row>
    <row r="54" spans="6:7" ht="12.75">
      <c r="F54" s="23">
        <f t="shared" si="1"/>
        <v>84.2599999999997</v>
      </c>
      <c r="G54" s="24">
        <f t="shared" si="0"/>
        <v>3.5816837895800804</v>
      </c>
    </row>
    <row r="55" spans="6:7" ht="12.75">
      <c r="F55" s="23">
        <f t="shared" si="1"/>
        <v>84.3599999999997</v>
      </c>
      <c r="G55" s="24">
        <f t="shared" si="0"/>
        <v>3.6475339639372484</v>
      </c>
    </row>
    <row r="56" spans="6:7" ht="12.75">
      <c r="F56" s="23">
        <f t="shared" si="1"/>
        <v>84.4599999999997</v>
      </c>
      <c r="G56" s="24">
        <f t="shared" si="0"/>
        <v>3.7132282060794974</v>
      </c>
    </row>
    <row r="57" spans="6:7" ht="12.75">
      <c r="F57" s="23">
        <f t="shared" si="1"/>
        <v>84.55999999999969</v>
      </c>
      <c r="G57" s="24">
        <f t="shared" si="0"/>
        <v>3.7787670692195214</v>
      </c>
    </row>
    <row r="58" spans="6:7" ht="12.75">
      <c r="F58" s="23">
        <f t="shared" si="1"/>
        <v>84.65999999999968</v>
      </c>
      <c r="G58" s="24">
        <f t="shared" si="0"/>
        <v>3.844151103956198</v>
      </c>
    </row>
    <row r="59" spans="6:7" ht="12.75">
      <c r="F59" s="23">
        <f t="shared" si="1"/>
        <v>84.75999999999968</v>
      </c>
      <c r="G59" s="24">
        <f t="shared" si="0"/>
        <v>3.9093808582899934</v>
      </c>
    </row>
    <row r="60" spans="6:7" ht="12.75">
      <c r="F60" s="23">
        <f t="shared" si="1"/>
        <v>84.85999999999967</v>
      </c>
      <c r="G60" s="24">
        <f t="shared" si="0"/>
        <v>3.9744568776383296</v>
      </c>
    </row>
    <row r="61" spans="6:7" ht="12.75">
      <c r="F61" s="23">
        <f t="shared" si="1"/>
        <v>84.95999999999967</v>
      </c>
      <c r="G61" s="24">
        <f t="shared" si="0"/>
        <v>4.039379704850717</v>
      </c>
    </row>
    <row r="62" spans="6:7" ht="12.75">
      <c r="F62" s="23">
        <f t="shared" si="1"/>
        <v>85.05999999999966</v>
      </c>
      <c r="G62" s="24">
        <f t="shared" si="0"/>
        <v>4.104149880223904</v>
      </c>
    </row>
    <row r="63" spans="6:7" ht="12.75">
      <c r="F63" s="23">
        <f t="shared" si="1"/>
        <v>85.15999999999966</v>
      </c>
      <c r="G63" s="24">
        <f t="shared" si="0"/>
        <v>4.16876794151684</v>
      </c>
    </row>
    <row r="64" spans="6:7" ht="12.75">
      <c r="F64" s="23">
        <f t="shared" si="1"/>
        <v>85.25999999999965</v>
      </c>
      <c r="G64" s="24">
        <f t="shared" si="0"/>
        <v>4.233234423965542</v>
      </c>
    </row>
    <row r="65" spans="6:7" ht="12.75">
      <c r="F65" s="23">
        <f t="shared" si="1"/>
        <v>85.35999999999964</v>
      </c>
      <c r="G65" s="24">
        <f t="shared" si="0"/>
        <v>4.297549860297925</v>
      </c>
    </row>
    <row r="66" spans="6:7" ht="12.75">
      <c r="F66" s="23">
        <f t="shared" si="1"/>
        <v>85.45999999999964</v>
      </c>
      <c r="G66" s="24">
        <f t="shared" si="0"/>
        <v>4.361714780748413</v>
      </c>
    </row>
    <row r="67" spans="6:7" ht="12.75">
      <c r="F67" s="23">
        <f t="shared" si="1"/>
        <v>85.55999999999963</v>
      </c>
      <c r="G67" s="24">
        <f t="shared" si="0"/>
        <v>4.425729713072555</v>
      </c>
    </row>
    <row r="68" spans="6:7" ht="12.75">
      <c r="F68" s="23">
        <f t="shared" si="1"/>
        <v>85.65999999999963</v>
      </c>
      <c r="G68" s="24">
        <f aca="true" t="shared" si="2" ref="G68:G131">(M$3*14+1-2000/F68)/(M$3-L$3)</f>
        <v>4.489595182561479</v>
      </c>
    </row>
    <row r="69" spans="6:7" ht="12.75">
      <c r="F69" s="23">
        <f>F68+0.1</f>
        <v>85.75999999999962</v>
      </c>
      <c r="G69" s="24">
        <f t="shared" si="2"/>
        <v>4.5533117120562565</v>
      </c>
    </row>
    <row r="70" spans="6:7" ht="12.75">
      <c r="F70" s="23">
        <f t="shared" si="1"/>
        <v>85.85999999999962</v>
      </c>
      <c r="G70" s="24">
        <f t="shared" si="2"/>
        <v>4.616879821962185</v>
      </c>
    </row>
    <row r="71" spans="6:7" ht="12.75">
      <c r="F71" s="23">
        <f aca="true" t="shared" si="3" ref="F71:F134">F70+0.1</f>
        <v>85.95999999999961</v>
      </c>
      <c r="G71" s="24">
        <f t="shared" si="2"/>
        <v>4.6803000302629325</v>
      </c>
    </row>
    <row r="72" spans="6:7" ht="12.75">
      <c r="F72" s="23">
        <f t="shared" si="3"/>
        <v>86.0599999999996</v>
      </c>
      <c r="G72" s="24">
        <f t="shared" si="2"/>
        <v>4.743572852534625</v>
      </c>
    </row>
    <row r="73" spans="6:7" ht="12.75">
      <c r="F73" s="23">
        <f t="shared" si="3"/>
        <v>86.1599999999996</v>
      </c>
      <c r="G73" s="24">
        <f t="shared" si="2"/>
        <v>4.806698801959829</v>
      </c>
    </row>
    <row r="74" spans="6:7" ht="12.75">
      <c r="F74" s="23">
        <f t="shared" si="3"/>
        <v>86.2599999999996</v>
      </c>
      <c r="G74" s="24">
        <f t="shared" si="2"/>
        <v>4.869678389341377</v>
      </c>
    </row>
    <row r="75" spans="6:7" ht="12.75">
      <c r="F75" s="23">
        <f t="shared" si="3"/>
        <v>86.35999999999959</v>
      </c>
      <c r="G75" s="24">
        <f t="shared" si="2"/>
        <v>4.932512123116202</v>
      </c>
    </row>
    <row r="76" spans="6:7" ht="12.75">
      <c r="F76" s="23">
        <f t="shared" si="3"/>
        <v>86.45999999999958</v>
      </c>
      <c r="G76" s="24">
        <f t="shared" si="2"/>
        <v>4.995200509369</v>
      </c>
    </row>
    <row r="77" spans="6:7" ht="12.75">
      <c r="F77" s="23">
        <f t="shared" si="3"/>
        <v>86.55999999999958</v>
      </c>
      <c r="G77" s="24">
        <f t="shared" si="2"/>
        <v>5.057744051845798</v>
      </c>
    </row>
    <row r="78" spans="6:7" ht="12.75">
      <c r="F78" s="23">
        <f t="shared" si="3"/>
        <v>86.65999999999957</v>
      </c>
      <c r="G78" s="24">
        <f t="shared" si="2"/>
        <v>5.12014325196747</v>
      </c>
    </row>
    <row r="79" spans="6:7" ht="12.75">
      <c r="F79" s="23">
        <f t="shared" si="3"/>
        <v>86.75999999999956</v>
      </c>
      <c r="G79" s="24">
        <f t="shared" si="2"/>
        <v>5.182398608843121</v>
      </c>
    </row>
    <row r="80" spans="6:7" ht="12.75">
      <c r="F80" s="23">
        <f t="shared" si="3"/>
        <v>86.85999999999956</v>
      </c>
      <c r="G80" s="24">
        <f t="shared" si="2"/>
        <v>5.244510619283421</v>
      </c>
    </row>
    <row r="81" spans="6:7" ht="12.75">
      <c r="F81" s="23">
        <f t="shared" si="3"/>
        <v>86.95999999999955</v>
      </c>
      <c r="G81" s="24">
        <f t="shared" si="2"/>
        <v>5.3064797778137835</v>
      </c>
    </row>
    <row r="82" spans="6:7" ht="12.75">
      <c r="F82" s="23">
        <f t="shared" si="3"/>
        <v>87.05999999999955</v>
      </c>
      <c r="G82" s="24">
        <f t="shared" si="2"/>
        <v>5.3683065766875115</v>
      </c>
    </row>
    <row r="83" spans="6:7" ht="12.75">
      <c r="F83" s="23">
        <f t="shared" si="3"/>
        <v>87.15999999999954</v>
      </c>
      <c r="G83" s="24">
        <f t="shared" si="2"/>
        <v>5.429991505898847</v>
      </c>
    </row>
    <row r="84" spans="6:7" ht="12.75">
      <c r="F84" s="23">
        <f t="shared" si="3"/>
        <v>87.25999999999954</v>
      </c>
      <c r="G84" s="24">
        <f t="shared" si="2"/>
        <v>5.491535053195869</v>
      </c>
    </row>
    <row r="85" spans="6:7" ht="12.75">
      <c r="F85" s="23">
        <f t="shared" si="3"/>
        <v>87.35999999999953</v>
      </c>
      <c r="G85" s="24">
        <f t="shared" si="2"/>
        <v>5.552937704093407</v>
      </c>
    </row>
    <row r="86" spans="6:7" ht="12.75">
      <c r="F86" s="23">
        <f t="shared" si="3"/>
        <v>87.45999999999952</v>
      </c>
      <c r="G86" s="24">
        <f t="shared" si="2"/>
        <v>5.6141999418857615</v>
      </c>
    </row>
    <row r="87" spans="6:7" ht="12.75">
      <c r="F87" s="23">
        <f t="shared" si="3"/>
        <v>87.55999999999952</v>
      </c>
      <c r="G87" s="24">
        <f t="shared" si="2"/>
        <v>5.6753222476594</v>
      </c>
    </row>
    <row r="88" spans="6:7" ht="12.75">
      <c r="F88" s="23">
        <f t="shared" si="3"/>
        <v>87.65999999999951</v>
      </c>
      <c r="G88" s="24">
        <f t="shared" si="2"/>
        <v>5.736305100305563</v>
      </c>
    </row>
    <row r="89" spans="6:7" ht="12.75">
      <c r="F89" s="23">
        <f t="shared" si="3"/>
        <v>87.75999999999951</v>
      </c>
      <c r="G89" s="24">
        <f t="shared" si="2"/>
        <v>5.79714897653275</v>
      </c>
    </row>
    <row r="90" spans="6:7" ht="12.75">
      <c r="F90" s="23">
        <f t="shared" si="3"/>
        <v>87.8599999999995</v>
      </c>
      <c r="G90" s="24">
        <f t="shared" si="2"/>
        <v>5.8578543508791565</v>
      </c>
    </row>
    <row r="91" spans="6:7" ht="12.75">
      <c r="F91" s="23">
        <f t="shared" si="3"/>
        <v>87.9599999999995</v>
      </c>
      <c r="G91" s="24">
        <f t="shared" si="2"/>
        <v>5.918421695725003</v>
      </c>
    </row>
    <row r="92" spans="6:7" ht="12.75">
      <c r="F92" s="23">
        <f t="shared" si="3"/>
        <v>88.05999999999949</v>
      </c>
      <c r="G92" s="24">
        <f t="shared" si="2"/>
        <v>5.978851481304787</v>
      </c>
    </row>
    <row r="93" spans="6:7" ht="12.75">
      <c r="F93" s="23">
        <f t="shared" si="3"/>
        <v>88.15999999999948</v>
      </c>
      <c r="G93" s="24">
        <f t="shared" si="2"/>
        <v>6.039144175719464</v>
      </c>
    </row>
    <row r="94" spans="6:7" ht="12.75">
      <c r="F94" s="23">
        <f t="shared" si="3"/>
        <v>88.25999999999948</v>
      </c>
      <c r="G94" s="24">
        <f t="shared" si="2"/>
        <v>6.099300244948523</v>
      </c>
    </row>
    <row r="95" spans="6:7" ht="12.75">
      <c r="F95" s="23">
        <f t="shared" si="3"/>
        <v>88.35999999999947</v>
      </c>
      <c r="G95" s="24">
        <f t="shared" si="2"/>
        <v>6.159320152861984</v>
      </c>
    </row>
    <row r="96" spans="6:7" ht="12.75">
      <c r="F96" s="23">
        <f t="shared" si="3"/>
        <v>88.45999999999947</v>
      </c>
      <c r="G96" s="24">
        <f t="shared" si="2"/>
        <v>6.219204361232349</v>
      </c>
    </row>
    <row r="97" spans="6:7" ht="12.75">
      <c r="F97" s="23">
        <f t="shared" si="3"/>
        <v>88.55999999999946</v>
      </c>
      <c r="G97" s="24">
        <f t="shared" si="2"/>
        <v>6.278953329746413</v>
      </c>
    </row>
    <row r="98" spans="6:7" ht="12.75">
      <c r="F98" s="23">
        <f t="shared" si="3"/>
        <v>88.65999999999946</v>
      </c>
      <c r="G98" s="24">
        <f t="shared" si="2"/>
        <v>6.3385675160170365</v>
      </c>
    </row>
    <row r="99" spans="6:7" ht="12.75">
      <c r="F99" s="23">
        <f t="shared" si="3"/>
        <v>88.75999999999945</v>
      </c>
      <c r="G99" s="24">
        <f t="shared" si="2"/>
        <v>6.398047375594855</v>
      </c>
    </row>
    <row r="100" spans="6:7" ht="12.75">
      <c r="F100" s="23">
        <f t="shared" si="3"/>
        <v>88.85999999999945</v>
      </c>
      <c r="G100" s="24">
        <f t="shared" si="2"/>
        <v>6.457393361979828</v>
      </c>
    </row>
    <row r="101" spans="6:7" ht="12.75">
      <c r="F101" s="23">
        <f t="shared" si="3"/>
        <v>88.95999999999944</v>
      </c>
      <c r="G101" s="24">
        <f t="shared" si="2"/>
        <v>6.516605926632826</v>
      </c>
    </row>
    <row r="102" spans="6:7" ht="12.75">
      <c r="F102" s="23">
        <f t="shared" si="3"/>
        <v>89.05999999999943</v>
      </c>
      <c r="G102" s="24">
        <f t="shared" si="2"/>
        <v>6.5756855189870285</v>
      </c>
    </row>
    <row r="103" spans="6:7" ht="12.75">
      <c r="F103" s="23">
        <f t="shared" si="3"/>
        <v>89.15999999999943</v>
      </c>
      <c r="G103" s="24">
        <f t="shared" si="2"/>
        <v>6.634632586459324</v>
      </c>
    </row>
    <row r="104" spans="6:7" ht="12.75">
      <c r="F104" s="23">
        <f t="shared" si="3"/>
        <v>89.25999999999942</v>
      </c>
      <c r="G104" s="24">
        <f t="shared" si="2"/>
        <v>6.693447574461591</v>
      </c>
    </row>
    <row r="105" spans="6:7" ht="12.75">
      <c r="F105" s="23">
        <f t="shared" si="3"/>
        <v>89.35999999999942</v>
      </c>
      <c r="G105" s="24">
        <f t="shared" si="2"/>
        <v>6.752130926411933</v>
      </c>
    </row>
    <row r="106" spans="6:7" ht="12.75">
      <c r="F106" s="23">
        <f t="shared" si="3"/>
        <v>89.45999999999941</v>
      </c>
      <c r="G106" s="24">
        <f t="shared" si="2"/>
        <v>6.810683083745796</v>
      </c>
    </row>
    <row r="107" spans="6:7" ht="12.75">
      <c r="F107" s="23">
        <f t="shared" si="3"/>
        <v>89.5599999999994</v>
      </c>
      <c r="G107" s="24">
        <f t="shared" si="2"/>
        <v>6.869104485927059</v>
      </c>
    </row>
    <row r="108" spans="6:7" ht="12.75">
      <c r="F108" s="23">
        <f t="shared" si="3"/>
        <v>89.6599999999994</v>
      </c>
      <c r="G108" s="24">
        <f t="shared" si="2"/>
        <v>6.927395570459023</v>
      </c>
    </row>
    <row r="109" spans="6:7" ht="12.75">
      <c r="F109" s="23">
        <f t="shared" si="3"/>
        <v>89.7599999999994</v>
      </c>
      <c r="G109" s="24">
        <f t="shared" si="2"/>
        <v>6.985556772895327</v>
      </c>
    </row>
    <row r="110" spans="6:7" ht="12.75">
      <c r="F110" s="23">
        <f t="shared" si="3"/>
        <v>89.85999999999939</v>
      </c>
      <c r="G110" s="24">
        <f t="shared" si="2"/>
        <v>7.0435885268508</v>
      </c>
    </row>
    <row r="111" spans="6:7" ht="12.75">
      <c r="F111" s="23">
        <f t="shared" si="3"/>
        <v>89.95999999999938</v>
      </c>
      <c r="G111" s="24">
        <f t="shared" si="2"/>
        <v>7.1014912640122425</v>
      </c>
    </row>
    <row r="112" spans="6:7" ht="12.75">
      <c r="F112" s="23">
        <f t="shared" si="3"/>
        <v>90.05999999999938</v>
      </c>
      <c r="G112" s="24">
        <f t="shared" si="2"/>
        <v>7.1592654141491225</v>
      </c>
    </row>
    <row r="113" spans="6:7" ht="12.75">
      <c r="F113" s="23">
        <f t="shared" si="3"/>
        <v>90.15999999999937</v>
      </c>
      <c r="G113" s="24">
        <f t="shared" si="2"/>
        <v>7.216911405124203</v>
      </c>
    </row>
    <row r="114" spans="6:7" ht="12.75">
      <c r="F114" s="23">
        <f t="shared" si="3"/>
        <v>90.25999999999937</v>
      </c>
      <c r="G114" s="24">
        <f t="shared" si="2"/>
        <v>7.27442966290413</v>
      </c>
    </row>
    <row r="115" spans="6:7" ht="12.75">
      <c r="F115" s="23">
        <f t="shared" si="3"/>
        <v>90.35999999999936</v>
      </c>
      <c r="G115" s="24">
        <f t="shared" si="2"/>
        <v>7.331820611569889</v>
      </c>
    </row>
    <row r="116" spans="6:7" ht="12.75">
      <c r="F116" s="23">
        <f t="shared" si="3"/>
        <v>90.45999999999935</v>
      </c>
      <c r="G116" s="24">
        <f t="shared" si="2"/>
        <v>7.389084673327257</v>
      </c>
    </row>
    <row r="117" spans="6:7" ht="12.75">
      <c r="F117" s="23">
        <f t="shared" si="3"/>
        <v>90.55999999999935</v>
      </c>
      <c r="G117" s="24">
        <f t="shared" si="2"/>
        <v>7.446222268517136</v>
      </c>
    </row>
    <row r="118" spans="6:7" ht="12.75">
      <c r="F118" s="23">
        <f t="shared" si="3"/>
        <v>90.65999999999934</v>
      </c>
      <c r="G118" s="24">
        <f t="shared" si="2"/>
        <v>7.503233815625861</v>
      </c>
    </row>
    <row r="119" spans="6:7" ht="12.75">
      <c r="F119" s="23">
        <f t="shared" si="3"/>
        <v>90.75999999999934</v>
      </c>
      <c r="G119" s="24">
        <f t="shared" si="2"/>
        <v>7.560119731295386</v>
      </c>
    </row>
    <row r="120" spans="6:7" ht="12.75">
      <c r="F120" s="23">
        <f t="shared" si="3"/>
        <v>90.85999999999933</v>
      </c>
      <c r="G120" s="24">
        <f t="shared" si="2"/>
        <v>7.616880430333459</v>
      </c>
    </row>
    <row r="121" spans="6:7" ht="12.75">
      <c r="F121" s="23">
        <f t="shared" si="3"/>
        <v>90.95999999999933</v>
      </c>
      <c r="G121" s="24">
        <f t="shared" si="2"/>
        <v>7.6735163257236865</v>
      </c>
    </row>
    <row r="122" spans="6:7" ht="12.75">
      <c r="F122" s="23">
        <f t="shared" si="3"/>
        <v>91.05999999999932</v>
      </c>
      <c r="G122" s="24">
        <f t="shared" si="2"/>
        <v>7.730027828635564</v>
      </c>
    </row>
    <row r="123" spans="6:7" ht="12.75">
      <c r="F123" s="23">
        <f t="shared" si="3"/>
        <v>91.15999999999931</v>
      </c>
      <c r="G123" s="24">
        <f t="shared" si="2"/>
        <v>7.786415348434436</v>
      </c>
    </row>
    <row r="124" spans="6:7" ht="12.75">
      <c r="F124" s="23">
        <f t="shared" si="3"/>
        <v>91.25999999999931</v>
      </c>
      <c r="G124" s="24">
        <f t="shared" si="2"/>
        <v>7.842679292691341</v>
      </c>
    </row>
    <row r="125" spans="6:7" ht="12.75">
      <c r="F125" s="23">
        <f t="shared" si="3"/>
        <v>91.3599999999993</v>
      </c>
      <c r="G125" s="24">
        <f t="shared" si="2"/>
        <v>7.8988200671928634</v>
      </c>
    </row>
    <row r="126" spans="6:7" ht="12.75">
      <c r="F126" s="23">
        <f t="shared" si="3"/>
        <v>91.4599999999993</v>
      </c>
      <c r="G126" s="24">
        <f t="shared" si="2"/>
        <v>7.954838075950895</v>
      </c>
    </row>
    <row r="127" spans="6:7" ht="12.75">
      <c r="F127" s="23">
        <f t="shared" si="3"/>
        <v>91.55999999999929</v>
      </c>
      <c r="G127" s="24">
        <f t="shared" si="2"/>
        <v>8.01073372121229</v>
      </c>
    </row>
    <row r="128" spans="6:7" ht="12.75">
      <c r="F128" s="23">
        <f t="shared" si="3"/>
        <v>91.65999999999929</v>
      </c>
      <c r="G128" s="24">
        <f t="shared" si="2"/>
        <v>8.066507403468533</v>
      </c>
    </row>
    <row r="129" spans="6:7" ht="12.75">
      <c r="F129" s="23">
        <f t="shared" si="3"/>
        <v>91.75999999999928</v>
      </c>
      <c r="G129" s="24">
        <f t="shared" si="2"/>
        <v>8.122159521465287</v>
      </c>
    </row>
    <row r="130" spans="6:7" ht="12.75">
      <c r="F130" s="23">
        <f t="shared" si="3"/>
        <v>91.85999999999927</v>
      </c>
      <c r="G130" s="24">
        <f t="shared" si="2"/>
        <v>8.177690472211873</v>
      </c>
    </row>
    <row r="131" spans="6:7" ht="12.75">
      <c r="F131" s="23">
        <f t="shared" si="3"/>
        <v>91.95999999999927</v>
      </c>
      <c r="G131" s="24">
        <f t="shared" si="2"/>
        <v>8.233100650990771</v>
      </c>
    </row>
    <row r="132" spans="6:7" ht="12.75">
      <c r="F132" s="23">
        <f t="shared" si="3"/>
        <v>92.05999999999926</v>
      </c>
      <c r="G132" s="24">
        <f aca="true" t="shared" si="4" ref="G132:G195">(M$3*14+1-2000/F132)/(M$3-L$3)</f>
        <v>8.288390451366933</v>
      </c>
    </row>
    <row r="133" spans="6:7" ht="12.75">
      <c r="F133" s="23">
        <f t="shared" si="3"/>
        <v>92.15999999999926</v>
      </c>
      <c r="G133" s="24">
        <f t="shared" si="4"/>
        <v>8.34356026519714</v>
      </c>
    </row>
    <row r="134" spans="6:7" ht="12.75">
      <c r="F134" s="23">
        <f t="shared" si="3"/>
        <v>92.25999999999925</v>
      </c>
      <c r="G134" s="24">
        <f t="shared" si="4"/>
        <v>8.398610482639244</v>
      </c>
    </row>
    <row r="135" spans="6:7" ht="12.75">
      <c r="F135" s="23">
        <f aca="true" t="shared" si="5" ref="F135:F198">F134+0.1</f>
        <v>92.35999999999925</v>
      </c>
      <c r="G135" s="24">
        <f t="shared" si="4"/>
        <v>8.453541492161389</v>
      </c>
    </row>
    <row r="136" spans="6:7" ht="12.75">
      <c r="F136" s="23">
        <f t="shared" si="5"/>
        <v>92.45999999999924</v>
      </c>
      <c r="G136" s="24">
        <f t="shared" si="4"/>
        <v>8.508353680551096</v>
      </c>
    </row>
    <row r="137" spans="6:7" ht="12.75">
      <c r="F137" s="23">
        <f t="shared" si="5"/>
        <v>92.55999999999923</v>
      </c>
      <c r="G137" s="24">
        <f t="shared" si="4"/>
        <v>8.563047432924401</v>
      </c>
    </row>
    <row r="138" spans="6:7" ht="12.75">
      <c r="F138" s="23">
        <f t="shared" si="5"/>
        <v>92.65999999999923</v>
      </c>
      <c r="G138" s="24">
        <f t="shared" si="4"/>
        <v>8.61762313273485</v>
      </c>
    </row>
    <row r="139" spans="6:7" ht="12.75">
      <c r="F139" s="23">
        <f t="shared" si="5"/>
        <v>92.75999999999922</v>
      </c>
      <c r="G139" s="24">
        <f t="shared" si="4"/>
        <v>8.672081161782446</v>
      </c>
    </row>
    <row r="140" spans="6:7" ht="12.75">
      <c r="F140" s="23">
        <f t="shared" si="5"/>
        <v>92.85999999999922</v>
      </c>
      <c r="G140" s="24">
        <f t="shared" si="4"/>
        <v>8.72642190022257</v>
      </c>
    </row>
    <row r="141" spans="6:7" ht="12.75">
      <c r="F141" s="23">
        <f t="shared" si="5"/>
        <v>92.95999999999921</v>
      </c>
      <c r="G141" s="24">
        <f t="shared" si="4"/>
        <v>8.780645726574836</v>
      </c>
    </row>
    <row r="142" spans="6:7" ht="12.75">
      <c r="F142" s="23">
        <f t="shared" si="5"/>
        <v>93.0599999999992</v>
      </c>
      <c r="G142" s="24">
        <f t="shared" si="4"/>
        <v>8.83475301773184</v>
      </c>
    </row>
    <row r="143" spans="6:7" ht="12.75">
      <c r="F143" s="23">
        <f t="shared" si="5"/>
        <v>93.1599999999992</v>
      </c>
      <c r="G143" s="24">
        <f t="shared" si="4"/>
        <v>8.888744148967946</v>
      </c>
    </row>
    <row r="144" spans="6:7" ht="12.75">
      <c r="F144" s="23">
        <f t="shared" si="5"/>
        <v>93.2599999999992</v>
      </c>
      <c r="G144" s="24">
        <f t="shared" si="4"/>
        <v>8.94261949394791</v>
      </c>
    </row>
    <row r="145" spans="6:7" ht="12.75">
      <c r="F145" s="23">
        <f t="shared" si="5"/>
        <v>93.35999999999919</v>
      </c>
      <c r="G145" s="24">
        <f t="shared" si="4"/>
        <v>8.996379424735546</v>
      </c>
    </row>
    <row r="146" spans="6:7" ht="12.75">
      <c r="F146" s="23">
        <f t="shared" si="5"/>
        <v>93.45999999999918</v>
      </c>
      <c r="G146" s="24">
        <f t="shared" si="4"/>
        <v>9.050024311802256</v>
      </c>
    </row>
    <row r="147" spans="6:7" ht="12.75">
      <c r="F147" s="23">
        <f t="shared" si="5"/>
        <v>93.55999999999918</v>
      </c>
      <c r="G147" s="24">
        <f t="shared" si="4"/>
        <v>9.103554524035566</v>
      </c>
    </row>
    <row r="148" spans="6:7" ht="12.75">
      <c r="F148" s="23">
        <f t="shared" si="5"/>
        <v>93.65999999999917</v>
      </c>
      <c r="G148" s="24">
        <f t="shared" si="4"/>
        <v>9.156970428747558</v>
      </c>
    </row>
    <row r="149" spans="6:7" ht="12.75">
      <c r="F149" s="23">
        <f t="shared" si="5"/>
        <v>93.75999999999917</v>
      </c>
      <c r="G149" s="24">
        <f t="shared" si="4"/>
        <v>9.210272391683286</v>
      </c>
    </row>
    <row r="150" spans="6:7" ht="12.75">
      <c r="F150" s="23">
        <f t="shared" si="5"/>
        <v>93.85999999999916</v>
      </c>
      <c r="G150" s="24">
        <f t="shared" si="4"/>
        <v>9.263460777029119</v>
      </c>
    </row>
    <row r="151" spans="6:7" ht="12.75">
      <c r="F151" s="23">
        <f t="shared" si="5"/>
        <v>93.95999999999916</v>
      </c>
      <c r="G151" s="24">
        <f t="shared" si="4"/>
        <v>9.316535947421045</v>
      </c>
    </row>
    <row r="152" spans="6:7" ht="12.75">
      <c r="F152" s="23">
        <f t="shared" si="5"/>
        <v>94.05999999999915</v>
      </c>
      <c r="G152" s="24">
        <f t="shared" si="4"/>
        <v>9.369498263952904</v>
      </c>
    </row>
    <row r="153" spans="6:7" ht="12.75">
      <c r="F153" s="23">
        <f t="shared" si="5"/>
        <v>94.15999999999914</v>
      </c>
      <c r="G153" s="24">
        <f t="shared" si="4"/>
        <v>9.422348086184568</v>
      </c>
    </row>
    <row r="154" spans="6:7" ht="12.75">
      <c r="F154" s="23">
        <f t="shared" si="5"/>
        <v>94.25999999999914</v>
      </c>
      <c r="G154" s="24">
        <f t="shared" si="4"/>
        <v>9.47508577215009</v>
      </c>
    </row>
    <row r="155" spans="6:7" ht="12.75">
      <c r="F155" s="23">
        <f t="shared" si="5"/>
        <v>94.35999999999913</v>
      </c>
      <c r="G155" s="24">
        <f t="shared" si="4"/>
        <v>9.527711678365792</v>
      </c>
    </row>
    <row r="156" spans="6:7" ht="12.75">
      <c r="F156" s="23">
        <f t="shared" si="5"/>
        <v>94.45999999999913</v>
      </c>
      <c r="G156" s="24">
        <f t="shared" si="4"/>
        <v>9.580226159838286</v>
      </c>
    </row>
    <row r="157" spans="6:7" ht="12.75">
      <c r="F157" s="23">
        <f t="shared" si="5"/>
        <v>94.55999999999912</v>
      </c>
      <c r="G157" s="24">
        <f t="shared" si="4"/>
        <v>9.63262957007247</v>
      </c>
    </row>
    <row r="158" spans="6:7" ht="12.75">
      <c r="F158" s="23">
        <f t="shared" si="5"/>
        <v>94.65999999999912</v>
      </c>
      <c r="G158" s="24">
        <f t="shared" si="4"/>
        <v>9.684922261079457</v>
      </c>
    </row>
    <row r="159" spans="6:7" ht="12.75">
      <c r="F159" s="23">
        <f t="shared" si="5"/>
        <v>94.75999999999911</v>
      </c>
      <c r="G159" s="24">
        <f t="shared" si="4"/>
        <v>9.737104583384442</v>
      </c>
    </row>
    <row r="160" spans="6:7" ht="12.75">
      <c r="F160" s="23">
        <f t="shared" si="5"/>
        <v>94.8599999999991</v>
      </c>
      <c r="G160" s="24">
        <f t="shared" si="4"/>
        <v>9.789176886034559</v>
      </c>
    </row>
    <row r="161" spans="6:7" ht="12.75">
      <c r="F161" s="23">
        <f t="shared" si="5"/>
        <v>94.9599999999991</v>
      </c>
      <c r="G161" s="24">
        <f t="shared" si="4"/>
        <v>9.84113951660664</v>
      </c>
    </row>
    <row r="162" spans="6:7" ht="12.75">
      <c r="F162" s="23">
        <f t="shared" si="5"/>
        <v>95.05999999999909</v>
      </c>
      <c r="G162" s="24">
        <f t="shared" si="4"/>
        <v>9.892992821214976</v>
      </c>
    </row>
    <row r="163" spans="6:7" ht="12.75">
      <c r="F163" s="23">
        <f t="shared" si="5"/>
        <v>95.15999999999909</v>
      </c>
      <c r="G163" s="24">
        <f t="shared" si="4"/>
        <v>9.94473714451896</v>
      </c>
    </row>
    <row r="164" spans="6:7" ht="12.75">
      <c r="F164" s="23">
        <f t="shared" si="5"/>
        <v>95.25999999999908</v>
      </c>
      <c r="G164" s="24">
        <f t="shared" si="4"/>
        <v>9.996372829730763</v>
      </c>
    </row>
    <row r="165" spans="6:7" ht="12.75">
      <c r="F165" s="23">
        <f t="shared" si="5"/>
        <v>95.35999999999908</v>
      </c>
      <c r="G165" s="24">
        <f t="shared" si="4"/>
        <v>10.047900218622917</v>
      </c>
    </row>
    <row r="166" spans="6:7" ht="12.75">
      <c r="F166" s="23">
        <f t="shared" si="5"/>
        <v>95.45999999999907</v>
      </c>
      <c r="G166" s="24">
        <f t="shared" si="4"/>
        <v>10.09931965153582</v>
      </c>
    </row>
    <row r="167" spans="6:7" ht="12.75">
      <c r="F167" s="23">
        <f t="shared" si="5"/>
        <v>95.55999999999906</v>
      </c>
      <c r="G167" s="24">
        <f t="shared" si="4"/>
        <v>10.150631467385285</v>
      </c>
    </row>
    <row r="168" spans="6:7" ht="12.75">
      <c r="F168" s="23">
        <f t="shared" si="5"/>
        <v>95.65999999999906</v>
      </c>
      <c r="G168" s="24">
        <f t="shared" si="4"/>
        <v>10.201836003669943</v>
      </c>
    </row>
    <row r="169" spans="6:7" ht="12.75">
      <c r="F169" s="23">
        <f t="shared" si="5"/>
        <v>95.75999999999905</v>
      </c>
      <c r="G169" s="24">
        <f t="shared" si="4"/>
        <v>10.25293359647865</v>
      </c>
    </row>
    <row r="170" spans="6:7" ht="12.75">
      <c r="F170" s="23">
        <f t="shared" si="5"/>
        <v>95.85999999999905</v>
      </c>
      <c r="G170" s="24">
        <f t="shared" si="4"/>
        <v>10.303924580497853</v>
      </c>
    </row>
    <row r="171" spans="6:7" ht="12.75">
      <c r="F171" s="23">
        <f t="shared" si="5"/>
        <v>95.95999999999904</v>
      </c>
      <c r="G171" s="24">
        <f t="shared" si="4"/>
        <v>10.354809289018883</v>
      </c>
    </row>
    <row r="172" spans="6:7" ht="12.75">
      <c r="F172" s="23">
        <f t="shared" si="5"/>
        <v>96.05999999999904</v>
      </c>
      <c r="G172" s="24">
        <f t="shared" si="4"/>
        <v>10.40558805394525</v>
      </c>
    </row>
    <row r="173" spans="6:7" ht="12.75">
      <c r="F173" s="23">
        <f t="shared" si="5"/>
        <v>96.15999999999903</v>
      </c>
      <c r="G173" s="24">
        <f t="shared" si="4"/>
        <v>10.456261205799809</v>
      </c>
    </row>
    <row r="174" spans="6:7" ht="12.75">
      <c r="F174" s="23">
        <f t="shared" si="5"/>
        <v>96.25999999999902</v>
      </c>
      <c r="G174" s="24">
        <f t="shared" si="4"/>
        <v>10.506829073731955</v>
      </c>
    </row>
    <row r="175" spans="6:7" ht="12.75">
      <c r="F175" s="23">
        <f t="shared" si="5"/>
        <v>96.35999999999902</v>
      </c>
      <c r="G175" s="24">
        <f t="shared" si="4"/>
        <v>10.55729198552477</v>
      </c>
    </row>
    <row r="176" spans="6:7" ht="12.75">
      <c r="F176" s="23">
        <f t="shared" si="5"/>
        <v>96.45999999999901</v>
      </c>
      <c r="G176" s="24">
        <f t="shared" si="4"/>
        <v>10.607650267602066</v>
      </c>
    </row>
    <row r="177" spans="6:7" ht="12.75">
      <c r="F177" s="23">
        <f t="shared" si="5"/>
        <v>96.55999999999901</v>
      </c>
      <c r="G177" s="24">
        <f t="shared" si="4"/>
        <v>10.657904245035459</v>
      </c>
    </row>
    <row r="178" spans="6:7" ht="12.75">
      <c r="F178" s="23">
        <f t="shared" si="5"/>
        <v>96.659999999999</v>
      </c>
      <c r="G178" s="24">
        <f t="shared" si="4"/>
        <v>10.70805424155134</v>
      </c>
    </row>
    <row r="179" spans="6:7" ht="12.75">
      <c r="F179" s="23">
        <f t="shared" si="5"/>
        <v>96.759999999999</v>
      </c>
      <c r="G179" s="24">
        <f t="shared" si="4"/>
        <v>10.758100579537828</v>
      </c>
    </row>
    <row r="180" spans="6:7" ht="12.75">
      <c r="F180" s="23">
        <f t="shared" si="5"/>
        <v>96.85999999999899</v>
      </c>
      <c r="G180" s="24">
        <f t="shared" si="4"/>
        <v>10.808043580051711</v>
      </c>
    </row>
    <row r="181" spans="6:7" ht="12.75">
      <c r="F181" s="23">
        <f t="shared" si="5"/>
        <v>96.95999999999898</v>
      </c>
      <c r="G181" s="24">
        <f t="shared" si="4"/>
        <v>10.857883562825268</v>
      </c>
    </row>
    <row r="182" spans="6:7" ht="12.75">
      <c r="F182" s="23">
        <f t="shared" si="5"/>
        <v>97.05999999999898</v>
      </c>
      <c r="G182" s="24">
        <f t="shared" si="4"/>
        <v>10.907620846273089</v>
      </c>
    </row>
    <row r="183" spans="6:7" ht="12.75">
      <c r="F183" s="23">
        <f t="shared" si="5"/>
        <v>97.15999999999897</v>
      </c>
      <c r="G183" s="24">
        <f t="shared" si="4"/>
        <v>10.957255747498916</v>
      </c>
    </row>
    <row r="184" spans="6:7" ht="12.75">
      <c r="F184" s="23">
        <f t="shared" si="5"/>
        <v>97.25999999999897</v>
      </c>
      <c r="G184" s="24">
        <f t="shared" si="4"/>
        <v>11.006788582302311</v>
      </c>
    </row>
    <row r="185" spans="6:7" ht="12.75">
      <c r="F185" s="23">
        <f t="shared" si="5"/>
        <v>97.35999999999896</v>
      </c>
      <c r="G185" s="24">
        <f t="shared" si="4"/>
        <v>11.056219665185411</v>
      </c>
    </row>
    <row r="186" spans="6:7" ht="12.75">
      <c r="F186" s="23">
        <f t="shared" si="5"/>
        <v>97.45999999999896</v>
      </c>
      <c r="G186" s="24">
        <f t="shared" si="4"/>
        <v>11.105549309359535</v>
      </c>
    </row>
    <row r="187" spans="6:7" ht="12.75">
      <c r="F187" s="23">
        <f t="shared" si="5"/>
        <v>97.55999999999895</v>
      </c>
      <c r="G187" s="24">
        <f t="shared" si="4"/>
        <v>11.154777826751836</v>
      </c>
    </row>
    <row r="188" spans="6:7" ht="12.75">
      <c r="F188" s="23">
        <f t="shared" si="5"/>
        <v>97.65999999999894</v>
      </c>
      <c r="G188" s="24">
        <f t="shared" si="4"/>
        <v>11.20390552801185</v>
      </c>
    </row>
    <row r="189" spans="6:7" ht="12.75">
      <c r="F189" s="23">
        <f t="shared" si="5"/>
        <v>97.75999999999894</v>
      </c>
      <c r="G189" s="24">
        <f t="shared" si="4"/>
        <v>11.252932722518066</v>
      </c>
    </row>
    <row r="190" spans="6:7" ht="12.75">
      <c r="F190" s="23">
        <f t="shared" si="5"/>
        <v>97.85999999999893</v>
      </c>
      <c r="G190" s="24">
        <f t="shared" si="4"/>
        <v>11.301859718384371</v>
      </c>
    </row>
    <row r="191" spans="6:7" ht="12.75">
      <c r="F191" s="23">
        <f t="shared" si="5"/>
        <v>97.95999999999893</v>
      </c>
      <c r="G191" s="24">
        <f t="shared" si="4"/>
        <v>11.350686822466546</v>
      </c>
    </row>
    <row r="192" spans="6:7" ht="12.75">
      <c r="F192" s="23">
        <f t="shared" si="5"/>
        <v>98.05999999999892</v>
      </c>
      <c r="G192" s="24">
        <f t="shared" si="4"/>
        <v>11.399414340368669</v>
      </c>
    </row>
    <row r="193" spans="6:7" ht="12.75">
      <c r="F193" s="23">
        <f t="shared" si="5"/>
        <v>98.15999999999892</v>
      </c>
      <c r="G193" s="24">
        <f t="shared" si="4"/>
        <v>11.448042576449467</v>
      </c>
    </row>
    <row r="194" spans="6:7" ht="12.75">
      <c r="F194" s="23">
        <f t="shared" si="5"/>
        <v>98.25999999999891</v>
      </c>
      <c r="G194" s="24">
        <f t="shared" si="4"/>
        <v>11.496571833828705</v>
      </c>
    </row>
    <row r="195" spans="6:7" ht="12.75">
      <c r="F195" s="23">
        <f t="shared" si="5"/>
        <v>98.3599999999989</v>
      </c>
      <c r="G195" s="24">
        <f t="shared" si="4"/>
        <v>11.545002414393423</v>
      </c>
    </row>
    <row r="196" spans="6:7" ht="12.75">
      <c r="F196" s="23">
        <f t="shared" si="5"/>
        <v>98.4599999999989</v>
      </c>
      <c r="G196" s="24">
        <f aca="true" t="shared" si="6" ref="G196:G249">(M$3*14+1-2000/F196)/(M$3-L$3)</f>
        <v>11.593334618804242</v>
      </c>
    </row>
    <row r="197" spans="6:7" ht="12.75">
      <c r="F197" s="23">
        <f t="shared" si="5"/>
        <v>98.5599999999989</v>
      </c>
      <c r="G197" s="24">
        <f t="shared" si="6"/>
        <v>11.641568746501562</v>
      </c>
    </row>
    <row r="198" spans="6:7" ht="12.75">
      <c r="F198" s="23">
        <f t="shared" si="5"/>
        <v>98.65999999999889</v>
      </c>
      <c r="G198" s="24">
        <f t="shared" si="6"/>
        <v>11.689705095711764</v>
      </c>
    </row>
    <row r="199" spans="6:7" ht="12.75">
      <c r="F199" s="23">
        <f aca="true" t="shared" si="7" ref="F199:F248">F198+0.1</f>
        <v>98.75999999999888</v>
      </c>
      <c r="G199" s="24">
        <f t="shared" si="6"/>
        <v>11.737743963453335</v>
      </c>
    </row>
    <row r="200" spans="6:7" ht="12.75">
      <c r="F200" s="23">
        <f t="shared" si="7"/>
        <v>98.85999999999888</v>
      </c>
      <c r="G200" s="24">
        <f t="shared" si="6"/>
        <v>11.785685645542989</v>
      </c>
    </row>
    <row r="201" spans="6:7" ht="12.75">
      <c r="F201" s="23">
        <f t="shared" si="7"/>
        <v>98.95999999999887</v>
      </c>
      <c r="G201" s="24">
        <f t="shared" si="6"/>
        <v>11.833530436601741</v>
      </c>
    </row>
    <row r="202" spans="6:7" ht="12.75">
      <c r="F202" s="23">
        <f t="shared" si="7"/>
        <v>99.05999999999887</v>
      </c>
      <c r="G202" s="24">
        <f t="shared" si="6"/>
        <v>11.881278630060947</v>
      </c>
    </row>
    <row r="203" spans="6:7" ht="12.75">
      <c r="F203" s="23">
        <f t="shared" si="7"/>
        <v>99.15999999999886</v>
      </c>
      <c r="G203" s="24">
        <f t="shared" si="6"/>
        <v>11.92893051816827</v>
      </c>
    </row>
    <row r="204" spans="6:7" ht="12.75">
      <c r="F204" s="23">
        <f t="shared" si="7"/>
        <v>99.25999999999885</v>
      </c>
      <c r="G204" s="24">
        <f t="shared" si="6"/>
        <v>11.976486391993696</v>
      </c>
    </row>
    <row r="205" spans="6:7" ht="12.75">
      <c r="F205" s="23">
        <f t="shared" si="7"/>
        <v>99.35999999999885</v>
      </c>
      <c r="G205" s="24">
        <f t="shared" si="6"/>
        <v>12.023946541435409</v>
      </c>
    </row>
    <row r="206" spans="6:7" ht="12.75">
      <c r="F206" s="23">
        <f t="shared" si="7"/>
        <v>99.45999999999884</v>
      </c>
      <c r="G206" s="24">
        <f t="shared" si="6"/>
        <v>12.071311255225732</v>
      </c>
    </row>
    <row r="207" spans="6:7" ht="12.75">
      <c r="F207" s="23">
        <f t="shared" si="7"/>
        <v>99.55999999999884</v>
      </c>
      <c r="G207" s="24">
        <f t="shared" si="6"/>
        <v>12.11858082093692</v>
      </c>
    </row>
    <row r="208" spans="6:7" ht="12.75">
      <c r="F208" s="23">
        <f t="shared" si="7"/>
        <v>99.65999999999883</v>
      </c>
      <c r="G208" s="24">
        <f t="shared" si="6"/>
        <v>12.165755524987038</v>
      </c>
    </row>
    <row r="209" spans="6:7" ht="12.75">
      <c r="F209" s="23">
        <f t="shared" si="7"/>
        <v>99.75999999999883</v>
      </c>
      <c r="G209" s="24">
        <f t="shared" si="6"/>
        <v>12.21283565264572</v>
      </c>
    </row>
    <row r="210" spans="6:7" ht="12.75">
      <c r="F210" s="23">
        <f t="shared" si="7"/>
        <v>99.85999999999882</v>
      </c>
      <c r="G210" s="24">
        <f t="shared" si="6"/>
        <v>12.259821488039913</v>
      </c>
    </row>
    <row r="211" spans="6:7" ht="12.75">
      <c r="F211" s="23">
        <f t="shared" si="7"/>
        <v>99.95999999999881</v>
      </c>
      <c r="G211" s="24">
        <f t="shared" si="6"/>
        <v>12.306713314159602</v>
      </c>
    </row>
    <row r="212" spans="6:7" ht="12.75">
      <c r="F212" s="23">
        <f t="shared" si="7"/>
        <v>100.05999999999881</v>
      </c>
      <c r="G212" s="24">
        <f t="shared" si="6"/>
        <v>12.353511412863504</v>
      </c>
    </row>
    <row r="213" spans="6:7" ht="12.75">
      <c r="F213" s="23">
        <f t="shared" si="7"/>
        <v>100.1599999999988</v>
      </c>
      <c r="G213" s="24">
        <f t="shared" si="6"/>
        <v>12.400216064884697</v>
      </c>
    </row>
    <row r="214" spans="6:7" ht="12.75">
      <c r="F214" s="23">
        <f t="shared" si="7"/>
        <v>100.2599999999988</v>
      </c>
      <c r="G214" s="24">
        <f t="shared" si="6"/>
        <v>12.446827549836224</v>
      </c>
    </row>
    <row r="215" spans="6:7" ht="12.75">
      <c r="F215" s="23">
        <f t="shared" si="7"/>
        <v>100.35999999999879</v>
      </c>
      <c r="G215" s="24">
        <f t="shared" si="6"/>
        <v>12.493346146216705</v>
      </c>
    </row>
    <row r="216" spans="6:7" ht="12.75">
      <c r="F216" s="23">
        <f t="shared" si="7"/>
        <v>100.45999999999879</v>
      </c>
      <c r="G216" s="24">
        <f t="shared" si="6"/>
        <v>12.539772131415852</v>
      </c>
    </row>
    <row r="217" spans="6:7" ht="12.75">
      <c r="F217" s="23">
        <f t="shared" si="7"/>
        <v>100.55999999999878</v>
      </c>
      <c r="G217" s="24">
        <f t="shared" si="6"/>
        <v>12.586105781720025</v>
      </c>
    </row>
    <row r="218" spans="6:7" ht="12.75">
      <c r="F218" s="23">
        <f t="shared" si="7"/>
        <v>100.65999999999877</v>
      </c>
      <c r="G218" s="24">
        <f t="shared" si="6"/>
        <v>12.63234737231764</v>
      </c>
    </row>
    <row r="219" spans="6:7" ht="12.75">
      <c r="F219" s="23">
        <f t="shared" si="7"/>
        <v>100.75999999999877</v>
      </c>
      <c r="G219" s="24">
        <f t="shared" si="6"/>
        <v>12.678497177304708</v>
      </c>
    </row>
    <row r="220" spans="6:7" ht="12.75">
      <c r="F220" s="23">
        <f t="shared" si="7"/>
        <v>100.85999999999876</v>
      </c>
      <c r="G220" s="24">
        <f t="shared" si="6"/>
        <v>12.724555469690177</v>
      </c>
    </row>
    <row r="221" spans="6:7" ht="12.75">
      <c r="F221" s="23">
        <f t="shared" si="7"/>
        <v>100.95999999999876</v>
      </c>
      <c r="G221" s="24">
        <f t="shared" si="6"/>
        <v>12.770522521401343</v>
      </c>
    </row>
    <row r="222" spans="6:7" ht="12.75">
      <c r="F222" s="23">
        <f t="shared" si="7"/>
        <v>101.05999999999875</v>
      </c>
      <c r="G222" s="24">
        <f t="shared" si="6"/>
        <v>12.816398603289215</v>
      </c>
    </row>
    <row r="223" spans="6:7" ht="12.75">
      <c r="F223" s="23">
        <f t="shared" si="7"/>
        <v>101.15999999999875</v>
      </c>
      <c r="G223" s="24">
        <f t="shared" si="6"/>
        <v>12.862183985133814</v>
      </c>
    </row>
    <row r="224" spans="6:7" ht="12.75">
      <c r="F224" s="23">
        <f t="shared" si="7"/>
        <v>101.25999999999874</v>
      </c>
      <c r="G224" s="24">
        <f t="shared" si="6"/>
        <v>12.907878935649471</v>
      </c>
    </row>
    <row r="225" spans="6:7" ht="12.75">
      <c r="F225" s="23">
        <f t="shared" si="7"/>
        <v>101.35999999999873</v>
      </c>
      <c r="G225" s="24">
        <f t="shared" si="6"/>
        <v>12.953483722490068</v>
      </c>
    </row>
    <row r="226" spans="6:7" ht="12.75">
      <c r="F226" s="23">
        <f t="shared" si="7"/>
        <v>101.45999999999873</v>
      </c>
      <c r="G226" s="24">
        <f t="shared" si="6"/>
        <v>12.998998612254312</v>
      </c>
    </row>
    <row r="227" spans="6:7" ht="12.75">
      <c r="F227" s="23">
        <f t="shared" si="7"/>
        <v>101.55999999999872</v>
      </c>
      <c r="G227" s="24">
        <f t="shared" si="6"/>
        <v>13.04442387049085</v>
      </c>
    </row>
    <row r="228" spans="6:7" ht="12.75">
      <c r="F228" s="23">
        <f t="shared" si="7"/>
        <v>101.65999999999872</v>
      </c>
      <c r="G228" s="24">
        <f t="shared" si="6"/>
        <v>13.08975976170352</v>
      </c>
    </row>
    <row r="229" spans="6:7" ht="12.75">
      <c r="F229" s="23">
        <f t="shared" si="7"/>
        <v>101.75999999999871</v>
      </c>
      <c r="G229" s="24">
        <f t="shared" si="6"/>
        <v>13.135006549356403</v>
      </c>
    </row>
    <row r="230" spans="6:7" ht="12.75">
      <c r="F230" s="23">
        <f t="shared" si="7"/>
        <v>101.8599999999987</v>
      </c>
      <c r="G230" s="24">
        <f t="shared" si="6"/>
        <v>13.180164495879017</v>
      </c>
    </row>
    <row r="231" spans="6:7" ht="12.75">
      <c r="F231" s="23">
        <f t="shared" si="7"/>
        <v>101.9599999999987</v>
      </c>
      <c r="G231" s="24">
        <f t="shared" si="6"/>
        <v>13.22523386267129</v>
      </c>
    </row>
    <row r="232" spans="6:7" ht="12.75">
      <c r="F232" s="23">
        <f t="shared" si="7"/>
        <v>102.0599999999987</v>
      </c>
      <c r="G232" s="24">
        <f t="shared" si="6"/>
        <v>13.2702149101087</v>
      </c>
    </row>
    <row r="233" spans="6:7" ht="12.75">
      <c r="F233" s="23">
        <f t="shared" si="7"/>
        <v>102.15999999999869</v>
      </c>
      <c r="G233" s="24">
        <f t="shared" si="6"/>
        <v>13.315107897547206</v>
      </c>
    </row>
    <row r="234" spans="6:7" ht="12.75">
      <c r="F234" s="23">
        <f t="shared" si="7"/>
        <v>102.25999999999868</v>
      </c>
      <c r="G234" s="24">
        <f t="shared" si="6"/>
        <v>13.35991308332829</v>
      </c>
    </row>
    <row r="235" spans="6:7" ht="12.75">
      <c r="F235" s="23">
        <f t="shared" si="7"/>
        <v>102.35999999999868</v>
      </c>
      <c r="G235" s="24">
        <f t="shared" si="6"/>
        <v>13.404630724783894</v>
      </c>
    </row>
    <row r="236" spans="6:7" ht="12.75">
      <c r="F236" s="23">
        <f t="shared" si="7"/>
        <v>102.45999999999867</v>
      </c>
      <c r="G236" s="24">
        <f t="shared" si="6"/>
        <v>13.44926107824134</v>
      </c>
    </row>
    <row r="237" spans="6:7" ht="12.75">
      <c r="F237" s="23">
        <f t="shared" si="7"/>
        <v>102.55999999999867</v>
      </c>
      <c r="G237" s="24">
        <f t="shared" si="6"/>
        <v>13.493804399028244</v>
      </c>
    </row>
    <row r="238" spans="6:7" ht="12.75">
      <c r="F238" s="23">
        <f t="shared" si="7"/>
        <v>102.65999999999866</v>
      </c>
      <c r="G238" s="24">
        <f t="shared" si="6"/>
        <v>13.538260941477352</v>
      </c>
    </row>
    <row r="239" spans="6:7" ht="12.75">
      <c r="F239" s="23">
        <f t="shared" si="7"/>
        <v>102.75999999999866</v>
      </c>
      <c r="G239" s="24">
        <f t="shared" si="6"/>
        <v>13.582630958931425</v>
      </c>
    </row>
    <row r="240" spans="6:7" ht="12.75">
      <c r="F240" s="23">
        <f t="shared" si="7"/>
        <v>102.85999999999865</v>
      </c>
      <c r="G240" s="24">
        <f t="shared" si="6"/>
        <v>13.626914703748028</v>
      </c>
    </row>
    <row r="241" spans="6:7" ht="12.75">
      <c r="F241" s="23">
        <f t="shared" si="7"/>
        <v>102.95999999999864</v>
      </c>
      <c r="G241" s="24">
        <f t="shared" si="6"/>
        <v>13.671112427304301</v>
      </c>
    </row>
    <row r="242" spans="6:7" ht="12.75">
      <c r="F242" s="23">
        <f t="shared" si="7"/>
        <v>103.05999999999864</v>
      </c>
      <c r="G242" s="24">
        <f t="shared" si="6"/>
        <v>13.715224380001738</v>
      </c>
    </row>
    <row r="243" spans="6:7" ht="12.75">
      <c r="F243" s="23">
        <f t="shared" si="7"/>
        <v>103.15999999999863</v>
      </c>
      <c r="G243" s="24">
        <f t="shared" si="6"/>
        <v>13.759250811270922</v>
      </c>
    </row>
    <row r="244" spans="6:7" ht="12.75">
      <c r="F244" s="23">
        <f t="shared" si="7"/>
        <v>103.25999999999863</v>
      </c>
      <c r="G244" s="24">
        <f t="shared" si="6"/>
        <v>13.80319196957618</v>
      </c>
    </row>
    <row r="245" spans="6:7" ht="12.75">
      <c r="F245" s="23">
        <f t="shared" si="7"/>
        <v>103.35999999999862</v>
      </c>
      <c r="G245" s="24">
        <f t="shared" si="6"/>
        <v>13.84704810242033</v>
      </c>
    </row>
    <row r="246" spans="6:7" ht="12.75">
      <c r="F246" s="23">
        <f t="shared" si="7"/>
        <v>103.45999999999862</v>
      </c>
      <c r="G246" s="24">
        <f t="shared" si="6"/>
        <v>13.890819456349252</v>
      </c>
    </row>
    <row r="247" spans="6:7" ht="12.75">
      <c r="F247" s="23">
        <f t="shared" si="7"/>
        <v>103.55999999999861</v>
      </c>
      <c r="G247" s="24">
        <f t="shared" si="6"/>
        <v>13.934506276956567</v>
      </c>
    </row>
    <row r="248" spans="6:7" ht="12.75">
      <c r="F248" s="23">
        <f t="shared" si="7"/>
        <v>103.6599999999986</v>
      </c>
      <c r="G248" s="24">
        <f t="shared" si="6"/>
        <v>13.978108808888196</v>
      </c>
    </row>
    <row r="249" spans="6:7" ht="12.75">
      <c r="F249" s="23">
        <v>103.71</v>
      </c>
      <c r="G249" s="24">
        <f t="shared" si="6"/>
        <v>13.999878542795082</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22"/>
  <sheetViews>
    <sheetView showGridLines="0" workbookViewId="0" topLeftCell="A3">
      <selection activeCell="E38" sqref="E38"/>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43</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1.0060753772399629</v>
      </c>
      <c r="E9" s="17">
        <v>0</v>
      </c>
      <c r="F9" s="16">
        <v>59.99999999858119</v>
      </c>
      <c r="G9" s="16">
        <v>1.448787711478454</v>
      </c>
      <c r="H9" s="16">
        <v>5.999999999795127</v>
      </c>
    </row>
    <row r="10" spans="2:8" ht="12">
      <c r="B10" s="16" t="s">
        <v>26</v>
      </c>
      <c r="C10" s="16" t="s">
        <v>27</v>
      </c>
      <c r="D10" s="17">
        <v>13.99392462328119</v>
      </c>
      <c r="E10" s="17">
        <v>0</v>
      </c>
      <c r="F10" s="16">
        <v>70.52589594422898</v>
      </c>
      <c r="G10" s="16">
        <v>7.836210660378478</v>
      </c>
      <c r="H10" s="16">
        <v>0.8441657309437515</v>
      </c>
    </row>
    <row r="11" spans="2:8" ht="12">
      <c r="B11" s="16" t="s">
        <v>28</v>
      </c>
      <c r="C11" s="16" t="s">
        <v>29</v>
      </c>
      <c r="D11" s="17">
        <v>0</v>
      </c>
      <c r="E11" s="17">
        <v>-2.022779483582771</v>
      </c>
      <c r="F11" s="16">
        <v>83.19924219761289</v>
      </c>
      <c r="G11" s="16">
        <v>2.022779483582771</v>
      </c>
      <c r="H11" s="16">
        <v>1E+30</v>
      </c>
    </row>
    <row r="12" spans="2:8" ht="12">
      <c r="B12" s="16" t="s">
        <v>30</v>
      </c>
      <c r="C12" s="16" t="s">
        <v>31</v>
      </c>
      <c r="D12" s="17">
        <v>0</v>
      </c>
      <c r="E12" s="17">
        <v>-21.094652709434126</v>
      </c>
      <c r="F12" s="16">
        <v>101.1425751585193</v>
      </c>
      <c r="G12" s="16">
        <v>21.094652709434126</v>
      </c>
      <c r="H12" s="16">
        <v>1E+30</v>
      </c>
    </row>
    <row r="13" spans="2:8" ht="12.75" thickBot="1">
      <c r="B13" s="18" t="s">
        <v>32</v>
      </c>
      <c r="C13" s="18" t="s">
        <v>33</v>
      </c>
      <c r="D13" s="19">
        <v>0</v>
      </c>
      <c r="E13" s="19">
        <v>-9.394406383376856</v>
      </c>
      <c r="F13" s="18">
        <v>25.000000005093167</v>
      </c>
      <c r="G13" s="18">
        <v>9.394406383376856</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15.000000000521153</v>
      </c>
      <c r="E18" s="20">
        <v>25.605593608948908</v>
      </c>
      <c r="F18" s="16">
        <v>15</v>
      </c>
      <c r="G18" s="16">
        <v>4.28263226341154</v>
      </c>
      <c r="H18" s="16">
        <v>0.0014236054822721572</v>
      </c>
    </row>
    <row r="19" spans="2:8" ht="12.75" thickBot="1">
      <c r="B19" s="18" t="s">
        <v>40</v>
      </c>
      <c r="C19" s="18" t="s">
        <v>41</v>
      </c>
      <c r="D19" s="19">
        <v>19.282632263841645</v>
      </c>
      <c r="E19" s="19">
        <v>34.39440638977212</v>
      </c>
      <c r="F19" s="18">
        <v>19.282632263391335</v>
      </c>
      <c r="G19" s="18">
        <v>0.0018592787428552613</v>
      </c>
      <c r="H19" s="18">
        <v>4.282632263411541</v>
      </c>
    </row>
    <row r="21" spans="3:4" ht="12">
      <c r="C21" s="22" t="s">
        <v>45</v>
      </c>
      <c r="D21" s="22" t="s">
        <v>46</v>
      </c>
    </row>
    <row r="22" ht="12">
      <c r="D22" s="21">
        <f>2000/(D19-H19)</f>
        <v>133.3333333295102</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F2:N302"/>
  <sheetViews>
    <sheetView workbookViewId="0" topLeftCell="A286">
      <selection activeCell="G300" sqref="G300"/>
    </sheetView>
  </sheetViews>
  <sheetFormatPr defaultColWidth="9.140625" defaultRowHeight="12.75"/>
  <cols>
    <col min="1" max="5" width="9.140625" style="23" customWidth="1"/>
    <col min="6" max="6" width="18.421875" style="23" bestFit="1" customWidth="1"/>
    <col min="7" max="16384" width="9.140625" style="23" customWidth="1"/>
  </cols>
  <sheetData>
    <row r="2" spans="6:14" ht="12.75">
      <c r="F2" s="25" t="s">
        <v>0</v>
      </c>
      <c r="G2" s="25" t="s">
        <v>27</v>
      </c>
      <c r="H2" s="25"/>
      <c r="J2" s="25" t="s">
        <v>47</v>
      </c>
      <c r="K2" s="25" t="s">
        <v>1</v>
      </c>
      <c r="L2" s="26">
        <v>0.1</v>
      </c>
      <c r="M2" s="26">
        <v>0.2</v>
      </c>
      <c r="N2" s="26">
        <v>0.4</v>
      </c>
    </row>
    <row r="3" spans="6:14" ht="12.75">
      <c r="F3" s="23">
        <v>103.71</v>
      </c>
      <c r="G3" s="24">
        <f>(L$3*15-2000/F3)/(L$3-K$3)</f>
        <v>0.9998304229527019</v>
      </c>
      <c r="J3" s="25" t="s">
        <v>48</v>
      </c>
      <c r="K3" s="23">
        <v>1</v>
      </c>
      <c r="L3" s="23">
        <v>1.3060351101359822</v>
      </c>
      <c r="M3" s="23">
        <v>1.7333175457844452</v>
      </c>
      <c r="N3" s="23">
        <v>2.8095159766191307</v>
      </c>
    </row>
    <row r="4" spans="6:7" ht="12.75">
      <c r="F4" s="23">
        <f>F3+0.1</f>
        <v>103.80999999999999</v>
      </c>
      <c r="G4" s="24">
        <f aca="true" t="shared" si="0" ref="G4:G67">(L$3*15-2000/F4)/(L$3-K$3)</f>
        <v>1.0605318521062976</v>
      </c>
    </row>
    <row r="5" spans="6:7" ht="12.75">
      <c r="F5" s="23">
        <f aca="true" t="shared" si="1" ref="F5:F70">F4+0.1</f>
        <v>103.90999999999998</v>
      </c>
      <c r="G5" s="24">
        <f t="shared" si="0"/>
        <v>1.1211164466354056</v>
      </c>
    </row>
    <row r="6" spans="6:7" ht="12.75">
      <c r="F6" s="23">
        <f t="shared" si="1"/>
        <v>104.00999999999998</v>
      </c>
      <c r="G6" s="24">
        <f t="shared" si="0"/>
        <v>1.181584543530576</v>
      </c>
    </row>
    <row r="7" spans="6:7" ht="12.75">
      <c r="F7" s="23">
        <f t="shared" si="1"/>
        <v>104.10999999999997</v>
      </c>
      <c r="G7" s="24">
        <f t="shared" si="0"/>
        <v>1.241936478487614</v>
      </c>
    </row>
    <row r="8" spans="6:7" ht="12.75">
      <c r="F8" s="23">
        <f t="shared" si="1"/>
        <v>104.20999999999997</v>
      </c>
      <c r="G8" s="24">
        <f t="shared" si="0"/>
        <v>1.3021725859137883</v>
      </c>
    </row>
    <row r="9" spans="6:7" ht="12.75">
      <c r="F9" s="23">
        <f t="shared" si="1"/>
        <v>104.30999999999996</v>
      </c>
      <c r="G9" s="24">
        <f t="shared" si="0"/>
        <v>1.3622931989340095</v>
      </c>
    </row>
    <row r="10" spans="6:7" ht="12.75">
      <c r="F10" s="23">
        <f t="shared" si="1"/>
        <v>104.40999999999995</v>
      </c>
      <c r="G10" s="24">
        <f t="shared" si="0"/>
        <v>1.4222986493969576</v>
      </c>
    </row>
    <row r="11" spans="6:7" ht="12.75">
      <c r="F11" s="23">
        <f t="shared" si="1"/>
        <v>104.50999999999995</v>
      </c>
      <c r="G11" s="24">
        <f t="shared" si="0"/>
        <v>1.4821892678812243</v>
      </c>
    </row>
    <row r="12" spans="6:7" ht="12.75">
      <c r="F12" s="23">
        <f t="shared" si="1"/>
        <v>104.60999999999994</v>
      </c>
      <c r="G12" s="24">
        <f t="shared" si="0"/>
        <v>1.5419653837013372</v>
      </c>
    </row>
    <row r="13" spans="6:7" ht="12.75">
      <c r="F13" s="23">
        <f t="shared" si="1"/>
        <v>104.70999999999994</v>
      </c>
      <c r="G13" s="24">
        <f t="shared" si="0"/>
        <v>1.6016273249138322</v>
      </c>
    </row>
    <row r="14" spans="6:7" ht="12.75">
      <c r="F14" s="23">
        <f t="shared" si="1"/>
        <v>104.80999999999993</v>
      </c>
      <c r="G14" s="24">
        <f t="shared" si="0"/>
        <v>1.6611754183232306</v>
      </c>
    </row>
    <row r="15" spans="6:7" ht="12.75">
      <c r="F15" s="23">
        <f t="shared" si="1"/>
        <v>104.90999999999993</v>
      </c>
      <c r="G15" s="24">
        <f t="shared" si="0"/>
        <v>1.7206099894880191</v>
      </c>
    </row>
    <row r="16" spans="6:7" ht="12.75">
      <c r="F16" s="23">
        <f t="shared" si="1"/>
        <v>105.00999999999992</v>
      </c>
      <c r="G16" s="24">
        <f t="shared" si="0"/>
        <v>1.7799313627265811</v>
      </c>
    </row>
    <row r="17" spans="6:7" ht="12.75">
      <c r="F17" s="23">
        <f t="shared" si="1"/>
        <v>105.10999999999991</v>
      </c>
      <c r="G17" s="24">
        <f t="shared" si="0"/>
        <v>1.8391398611230945</v>
      </c>
    </row>
    <row r="18" spans="6:7" ht="12.75">
      <c r="F18" s="23">
        <f t="shared" si="1"/>
        <v>105.20999999999991</v>
      </c>
      <c r="G18" s="24">
        <f t="shared" si="0"/>
        <v>1.898235806533393</v>
      </c>
    </row>
    <row r="19" spans="6:7" ht="12.75">
      <c r="F19" s="23">
        <f t="shared" si="1"/>
        <v>105.3099999999999</v>
      </c>
      <c r="G19" s="24">
        <f t="shared" si="0"/>
        <v>1.9572195195908189</v>
      </c>
    </row>
    <row r="20" spans="6:7" ht="12.75">
      <c r="F20" s="23">
        <f t="shared" si="1"/>
        <v>105.4099999999999</v>
      </c>
      <c r="G20" s="24">
        <f t="shared" si="0"/>
        <v>2.0160913197119794</v>
      </c>
    </row>
    <row r="21" spans="6:7" ht="12.75">
      <c r="F21" s="23">
        <f t="shared" si="1"/>
        <v>105.50999999999989</v>
      </c>
      <c r="G21" s="24">
        <f t="shared" si="0"/>
        <v>2.074851525102552</v>
      </c>
    </row>
    <row r="22" spans="6:7" ht="12.75">
      <c r="F22" s="23">
        <f t="shared" si="1"/>
        <v>105.60999999999989</v>
      </c>
      <c r="G22" s="24">
        <f t="shared" si="0"/>
        <v>2.133500452762995</v>
      </c>
    </row>
    <row r="23" spans="6:7" ht="12.75">
      <c r="F23" s="23">
        <f t="shared" si="1"/>
        <v>105.70999999999988</v>
      </c>
      <c r="G23" s="24">
        <f t="shared" si="0"/>
        <v>2.1920384184942834</v>
      </c>
    </row>
    <row r="24" spans="6:7" ht="12.75">
      <c r="F24" s="23">
        <f t="shared" si="1"/>
        <v>105.80999999999987</v>
      </c>
      <c r="G24" s="24">
        <f t="shared" si="0"/>
        <v>2.250465736903516</v>
      </c>
    </row>
    <row r="25" spans="6:7" ht="12.75">
      <c r="F25" s="23">
        <f t="shared" si="1"/>
        <v>105.90999999999987</v>
      </c>
      <c r="G25" s="24">
        <f t="shared" si="0"/>
        <v>2.3087827214096026</v>
      </c>
    </row>
    <row r="26" spans="6:7" ht="12.75">
      <c r="F26" s="23">
        <f t="shared" si="1"/>
        <v>106.00999999999986</v>
      </c>
      <c r="G26" s="24">
        <f t="shared" si="0"/>
        <v>2.36698968424886</v>
      </c>
    </row>
    <row r="27" spans="6:7" ht="12.75">
      <c r="F27" s="23">
        <f t="shared" si="1"/>
        <v>106.10999999999986</v>
      </c>
      <c r="G27" s="24">
        <f t="shared" si="0"/>
        <v>2.4250869364805503</v>
      </c>
    </row>
    <row r="28" spans="6:7" ht="12.75">
      <c r="F28" s="23">
        <f t="shared" si="1"/>
        <v>106.20999999999985</v>
      </c>
      <c r="G28" s="24">
        <f t="shared" si="0"/>
        <v>2.483074787992486</v>
      </c>
    </row>
    <row r="29" spans="6:7" ht="12.75">
      <c r="F29" s="23">
        <f t="shared" si="1"/>
        <v>106.30999999999985</v>
      </c>
      <c r="G29" s="24">
        <f t="shared" si="0"/>
        <v>2.540953547506466</v>
      </c>
    </row>
    <row r="30" spans="6:7" ht="12.75">
      <c r="F30" s="23">
        <f t="shared" si="1"/>
        <v>106.40999999999984</v>
      </c>
      <c r="G30" s="24">
        <f t="shared" si="0"/>
        <v>2.5987235225837972</v>
      </c>
    </row>
    <row r="31" spans="6:7" ht="12.75">
      <c r="F31" s="23">
        <f t="shared" si="1"/>
        <v>106.50999999999983</v>
      </c>
      <c r="G31" s="24">
        <f t="shared" si="0"/>
        <v>2.656385019630767</v>
      </c>
    </row>
    <row r="32" spans="6:7" ht="12.75">
      <c r="F32" s="23">
        <f t="shared" si="1"/>
        <v>106.60999999999983</v>
      </c>
      <c r="G32" s="24">
        <f t="shared" si="0"/>
        <v>2.7139383439039793</v>
      </c>
    </row>
    <row r="33" spans="6:7" ht="12.75">
      <c r="F33" s="23">
        <f t="shared" si="1"/>
        <v>106.70999999999982</v>
      </c>
      <c r="G33" s="24">
        <f t="shared" si="0"/>
        <v>2.771383799515825</v>
      </c>
    </row>
    <row r="34" spans="6:7" ht="12.75">
      <c r="F34" s="23">
        <f t="shared" si="1"/>
        <v>106.80999999999982</v>
      </c>
      <c r="G34" s="24">
        <f t="shared" si="0"/>
        <v>2.8287216894397846</v>
      </c>
    </row>
    <row r="35" spans="6:7" ht="12.75">
      <c r="F35" s="23">
        <f t="shared" si="1"/>
        <v>106.90999999999981</v>
      </c>
      <c r="G35" s="24">
        <f t="shared" si="0"/>
        <v>2.8859523155157953</v>
      </c>
    </row>
    <row r="36" spans="6:7" ht="12.75">
      <c r="F36" s="23">
        <f t="shared" si="1"/>
        <v>107.0099999999998</v>
      </c>
      <c r="G36" s="24">
        <f t="shared" si="0"/>
        <v>2.943075978455506</v>
      </c>
    </row>
    <row r="37" spans="6:7" ht="12.75">
      <c r="F37" s="23">
        <f t="shared" si="1"/>
        <v>107.1099999999998</v>
      </c>
      <c r="G37" s="24">
        <f t="shared" si="0"/>
        <v>3.0000929778475847</v>
      </c>
    </row>
    <row r="38" spans="6:7" ht="12.75">
      <c r="F38" s="23">
        <f t="shared" si="1"/>
        <v>107.2099999999998</v>
      </c>
      <c r="G38" s="24">
        <f t="shared" si="0"/>
        <v>3.057003612162907</v>
      </c>
    </row>
    <row r="39" spans="6:7" ht="12.75">
      <c r="F39" s="23">
        <f t="shared" si="1"/>
        <v>107.30999999999979</v>
      </c>
      <c r="G39" s="24">
        <f t="shared" si="0"/>
        <v>3.113808178759815</v>
      </c>
    </row>
    <row r="40" spans="6:7" ht="12.75">
      <c r="F40" s="23">
        <f t="shared" si="1"/>
        <v>107.40999999999978</v>
      </c>
      <c r="G40" s="24">
        <f t="shared" si="0"/>
        <v>3.1705069738892604</v>
      </c>
    </row>
    <row r="41" spans="6:7" ht="12.75">
      <c r="F41" s="23">
        <f t="shared" si="1"/>
        <v>107.50999999999978</v>
      </c>
      <c r="G41" s="24">
        <f t="shared" si="0"/>
        <v>3.2271002926999923</v>
      </c>
    </row>
    <row r="42" spans="6:7" ht="12.75">
      <c r="F42" s="23">
        <f t="shared" si="1"/>
        <v>107.60999999999977</v>
      </c>
      <c r="G42" s="24">
        <f t="shared" si="0"/>
        <v>3.28358842924362</v>
      </c>
    </row>
    <row r="43" spans="6:7" ht="12.75">
      <c r="F43" s="23">
        <f t="shared" si="1"/>
        <v>107.70999999999977</v>
      </c>
      <c r="G43" s="24">
        <f t="shared" si="0"/>
        <v>3.3399716764797795</v>
      </c>
    </row>
    <row r="44" spans="6:7" ht="12.75">
      <c r="F44" s="23">
        <f t="shared" si="1"/>
        <v>107.80999999999976</v>
      </c>
      <c r="G44" s="24">
        <f t="shared" si="0"/>
        <v>3.3962503262811117</v>
      </c>
    </row>
    <row r="45" spans="6:7" ht="12.75">
      <c r="F45" s="23">
        <f t="shared" si="1"/>
        <v>107.90999999999976</v>
      </c>
      <c r="G45" s="24">
        <f t="shared" si="0"/>
        <v>3.452424669438394</v>
      </c>
    </row>
    <row r="46" spans="6:7" ht="12.75">
      <c r="F46" s="23">
        <f t="shared" si="1"/>
        <v>108.00999999999975</v>
      </c>
      <c r="G46" s="24">
        <f t="shared" si="0"/>
        <v>3.5084949956654654</v>
      </c>
    </row>
    <row r="47" spans="6:7" ht="12.75">
      <c r="F47" s="23">
        <f t="shared" si="1"/>
        <v>108.10999999999974</v>
      </c>
      <c r="G47" s="24">
        <f t="shared" si="0"/>
        <v>3.564461593604271</v>
      </c>
    </row>
    <row r="48" spans="6:7" ht="12.75">
      <c r="F48" s="23">
        <f t="shared" si="1"/>
        <v>108.20999999999974</v>
      </c>
      <c r="G48" s="24">
        <f t="shared" si="0"/>
        <v>3.620324750829754</v>
      </c>
    </row>
    <row r="49" spans="6:7" ht="12.75">
      <c r="F49" s="23">
        <f t="shared" si="1"/>
        <v>108.30999999999973</v>
      </c>
      <c r="G49" s="24">
        <f t="shared" si="0"/>
        <v>3.676084753854846</v>
      </c>
    </row>
    <row r="50" spans="6:7" ht="12.75">
      <c r="F50" s="23">
        <f t="shared" si="1"/>
        <v>108.40999999999973</v>
      </c>
      <c r="G50" s="24">
        <f t="shared" si="0"/>
        <v>3.7317418881353066</v>
      </c>
    </row>
    <row r="51" spans="6:7" ht="12.75">
      <c r="F51" s="23">
        <f t="shared" si="1"/>
        <v>108.50999999999972</v>
      </c>
      <c r="G51" s="24">
        <f t="shared" si="0"/>
        <v>3.7872964380746357</v>
      </c>
    </row>
    <row r="52" spans="6:7" ht="12.75">
      <c r="F52" s="23">
        <f t="shared" si="1"/>
        <v>108.60999999999972</v>
      </c>
      <c r="G52" s="24">
        <f t="shared" si="0"/>
        <v>3.842748687028901</v>
      </c>
    </row>
    <row r="53" spans="6:7" ht="12.75">
      <c r="F53" s="23">
        <f t="shared" si="1"/>
        <v>108.70999999999971</v>
      </c>
      <c r="G53" s="24">
        <f t="shared" si="0"/>
        <v>3.898098917311559</v>
      </c>
    </row>
    <row r="54" spans="6:7" ht="12.75">
      <c r="F54" s="23">
        <f t="shared" si="1"/>
        <v>108.8099999999997</v>
      </c>
      <c r="G54" s="24">
        <f t="shared" si="0"/>
        <v>3.953347410198234</v>
      </c>
    </row>
    <row r="55" spans="6:7" ht="12.75">
      <c r="F55" s="23">
        <f t="shared" si="1"/>
        <v>108.9099999999997</v>
      </c>
      <c r="G55" s="24">
        <f t="shared" si="0"/>
        <v>4.008494445931502</v>
      </c>
    </row>
    <row r="56" spans="6:7" ht="12.75">
      <c r="F56" s="23">
        <f t="shared" si="1"/>
        <v>109.00999999999969</v>
      </c>
      <c r="G56" s="24">
        <f t="shared" si="0"/>
        <v>4.063540303725628</v>
      </c>
    </row>
    <row r="57" spans="6:7" ht="12.75">
      <c r="F57" s="23">
        <f t="shared" si="1"/>
        <v>109.10999999999969</v>
      </c>
      <c r="G57" s="24">
        <f t="shared" si="0"/>
        <v>4.118485261771247</v>
      </c>
    </row>
    <row r="58" spans="6:7" ht="12.75">
      <c r="F58" s="23">
        <f t="shared" si="1"/>
        <v>109.20999999999968</v>
      </c>
      <c r="G58" s="24">
        <f t="shared" si="0"/>
        <v>4.173329597240103</v>
      </c>
    </row>
    <row r="59" spans="6:7" ht="12.75">
      <c r="F59" s="23">
        <f t="shared" si="1"/>
        <v>109.30999999999968</v>
      </c>
      <c r="G59" s="24">
        <f t="shared" si="0"/>
        <v>4.228073586289647</v>
      </c>
    </row>
    <row r="60" spans="6:7" ht="12.75">
      <c r="F60" s="23">
        <f t="shared" si="1"/>
        <v>109.40999999999967</v>
      </c>
      <c r="G60" s="24">
        <f t="shared" si="0"/>
        <v>4.2827175040677385</v>
      </c>
    </row>
    <row r="61" spans="6:7" ht="12.75">
      <c r="F61" s="23">
        <f t="shared" si="1"/>
        <v>109.50999999999966</v>
      </c>
      <c r="G61" s="24">
        <f t="shared" si="0"/>
        <v>4.337261624717216</v>
      </c>
    </row>
    <row r="62" spans="6:7" ht="12.75">
      <c r="F62" s="23">
        <f t="shared" si="1"/>
        <v>109.60999999999966</v>
      </c>
      <c r="G62" s="24">
        <f t="shared" si="0"/>
        <v>4.391706221380457</v>
      </c>
    </row>
    <row r="63" spans="6:7" ht="12.75">
      <c r="F63" s="23">
        <f t="shared" si="1"/>
        <v>109.70999999999965</v>
      </c>
      <c r="G63" s="24">
        <f t="shared" si="0"/>
        <v>4.446051566204017</v>
      </c>
    </row>
    <row r="64" spans="6:7" ht="12.75">
      <c r="F64" s="23">
        <f t="shared" si="1"/>
        <v>109.80999999999965</v>
      </c>
      <c r="G64" s="24">
        <f t="shared" si="0"/>
        <v>4.500297930343071</v>
      </c>
    </row>
    <row r="65" spans="6:7" ht="12.75">
      <c r="F65" s="23">
        <f t="shared" si="1"/>
        <v>109.90999999999964</v>
      </c>
      <c r="G65" s="24">
        <f t="shared" si="0"/>
        <v>4.554445583966006</v>
      </c>
    </row>
    <row r="66" spans="6:7" ht="12.75">
      <c r="F66" s="23">
        <f t="shared" si="1"/>
        <v>110.00999999999964</v>
      </c>
      <c r="G66" s="24">
        <f t="shared" si="0"/>
        <v>4.608494796258824</v>
      </c>
    </row>
    <row r="67" spans="6:7" ht="12.75">
      <c r="F67" s="23">
        <f t="shared" si="1"/>
        <v>110.10999999999963</v>
      </c>
      <c r="G67" s="24">
        <f t="shared" si="0"/>
        <v>4.6624458354297005</v>
      </c>
    </row>
    <row r="68" spans="6:7" ht="12.75">
      <c r="F68" s="23">
        <f t="shared" si="1"/>
        <v>110.20999999999962</v>
      </c>
      <c r="G68" s="24">
        <f aca="true" t="shared" si="2" ref="G68:G131">(L$3*15-2000/F68)/(L$3-K$3)</f>
        <v>4.716298968713318</v>
      </c>
    </row>
    <row r="69" spans="6:7" ht="12.75">
      <c r="F69" s="23">
        <f>F68+0.1</f>
        <v>110.30999999999962</v>
      </c>
      <c r="G69" s="24">
        <f t="shared" si="2"/>
        <v>4.770054462375344</v>
      </c>
    </row>
    <row r="70" spans="6:7" ht="12.75">
      <c r="F70" s="23">
        <f t="shared" si="1"/>
        <v>110.40999999999961</v>
      </c>
      <c r="G70" s="24">
        <f t="shared" si="2"/>
        <v>4.823712581716834</v>
      </c>
    </row>
    <row r="71" spans="6:7" ht="12.75">
      <c r="F71" s="23">
        <f aca="true" t="shared" si="3" ref="F71:F134">F70+0.1</f>
        <v>110.50999999999961</v>
      </c>
      <c r="G71" s="24">
        <f t="shared" si="2"/>
        <v>4.877273591078503</v>
      </c>
    </row>
    <row r="72" spans="6:7" ht="12.75">
      <c r="F72" s="23">
        <f t="shared" si="3"/>
        <v>110.6099999999996</v>
      </c>
      <c r="G72" s="24">
        <f t="shared" si="2"/>
        <v>4.930737753845179</v>
      </c>
    </row>
    <row r="73" spans="6:7" ht="12.75">
      <c r="F73" s="23">
        <f t="shared" si="3"/>
        <v>110.7099999999996</v>
      </c>
      <c r="G73" s="24">
        <f t="shared" si="2"/>
        <v>4.984105332450056</v>
      </c>
    </row>
    <row r="74" spans="6:7" ht="12.75">
      <c r="F74" s="23">
        <f t="shared" si="3"/>
        <v>110.80999999999959</v>
      </c>
      <c r="G74" s="24">
        <f t="shared" si="2"/>
        <v>5.037376588378991</v>
      </c>
    </row>
    <row r="75" spans="6:7" ht="12.75">
      <c r="F75" s="23">
        <f t="shared" si="3"/>
        <v>110.90999999999958</v>
      </c>
      <c r="G75" s="24">
        <f t="shared" si="2"/>
        <v>5.090551782174793</v>
      </c>
    </row>
    <row r="76" spans="6:7" ht="12.75">
      <c r="F76" s="23">
        <f t="shared" si="3"/>
        <v>111.00999999999958</v>
      </c>
      <c r="G76" s="24">
        <f t="shared" si="2"/>
        <v>5.143631173441466</v>
      </c>
    </row>
    <row r="77" spans="6:7" ht="12.75">
      <c r="F77" s="23">
        <f t="shared" si="3"/>
        <v>111.10999999999957</v>
      </c>
      <c r="G77" s="24">
        <f t="shared" si="2"/>
        <v>5.19661502084842</v>
      </c>
    </row>
    <row r="78" spans="6:7" ht="12.75">
      <c r="F78" s="23">
        <f t="shared" si="3"/>
        <v>111.20999999999957</v>
      </c>
      <c r="G78" s="24">
        <f t="shared" si="2"/>
        <v>5.249503582134675</v>
      </c>
    </row>
    <row r="79" spans="6:7" ht="12.75">
      <c r="F79" s="23">
        <f t="shared" si="3"/>
        <v>111.30999999999956</v>
      </c>
      <c r="G79" s="24">
        <f t="shared" si="2"/>
        <v>5.3022971141130855</v>
      </c>
    </row>
    <row r="80" spans="6:7" ht="12.75">
      <c r="F80" s="23">
        <f t="shared" si="3"/>
        <v>111.40999999999956</v>
      </c>
      <c r="G80" s="24">
        <f t="shared" si="2"/>
        <v>5.354995872674426</v>
      </c>
    </row>
    <row r="81" spans="6:7" ht="12.75">
      <c r="F81" s="23">
        <f t="shared" si="3"/>
        <v>111.50999999999955</v>
      </c>
      <c r="G81" s="24">
        <f t="shared" si="2"/>
        <v>5.407600112791573</v>
      </c>
    </row>
    <row r="82" spans="6:7" ht="12.75">
      <c r="F82" s="23">
        <f t="shared" si="3"/>
        <v>111.60999999999954</v>
      </c>
      <c r="G82" s="24">
        <f t="shared" si="2"/>
        <v>5.460110088523601</v>
      </c>
    </row>
    <row r="83" spans="6:7" ht="12.75">
      <c r="F83" s="23">
        <f t="shared" si="3"/>
        <v>111.70999999999954</v>
      </c>
      <c r="G83" s="24">
        <f t="shared" si="2"/>
        <v>5.512526053019869</v>
      </c>
    </row>
    <row r="84" spans="6:7" ht="12.75">
      <c r="F84" s="23">
        <f t="shared" si="3"/>
        <v>111.80999999999953</v>
      </c>
      <c r="G84" s="24">
        <f t="shared" si="2"/>
        <v>5.564848258524106</v>
      </c>
    </row>
    <row r="85" spans="6:7" ht="12.75">
      <c r="F85" s="23">
        <f t="shared" si="3"/>
        <v>111.90999999999953</v>
      </c>
      <c r="G85" s="24">
        <f t="shared" si="2"/>
        <v>5.61707695637843</v>
      </c>
    </row>
    <row r="86" spans="6:7" ht="12.75">
      <c r="F86" s="23">
        <f t="shared" si="3"/>
        <v>112.00999999999952</v>
      </c>
      <c r="G86" s="24">
        <f t="shared" si="2"/>
        <v>5.669212397027407</v>
      </c>
    </row>
    <row r="87" spans="6:7" ht="12.75">
      <c r="F87" s="23">
        <f t="shared" si="3"/>
        <v>112.10999999999952</v>
      </c>
      <c r="G87" s="24">
        <f t="shared" si="2"/>
        <v>5.7212548300220405</v>
      </c>
    </row>
    <row r="88" spans="6:7" ht="12.75">
      <c r="F88" s="23">
        <f t="shared" si="3"/>
        <v>112.20999999999951</v>
      </c>
      <c r="G88" s="24">
        <f t="shared" si="2"/>
        <v>5.773204504023719</v>
      </c>
    </row>
    <row r="89" spans="6:7" ht="12.75">
      <c r="F89" s="23">
        <f t="shared" si="3"/>
        <v>112.3099999999995</v>
      </c>
      <c r="G89" s="24">
        <f t="shared" si="2"/>
        <v>5.825061666808222</v>
      </c>
    </row>
    <row r="90" spans="6:7" ht="12.75">
      <c r="F90" s="23">
        <f t="shared" si="3"/>
        <v>112.4099999999995</v>
      </c>
      <c r="G90" s="24">
        <f t="shared" si="2"/>
        <v>5.876826565269654</v>
      </c>
    </row>
    <row r="91" spans="6:7" ht="12.75">
      <c r="F91" s="23">
        <f t="shared" si="3"/>
        <v>112.5099999999995</v>
      </c>
      <c r="G91" s="24">
        <f t="shared" si="2"/>
        <v>5.928499445424332</v>
      </c>
    </row>
    <row r="92" spans="6:7" ht="12.75">
      <c r="F92" s="23">
        <f t="shared" si="3"/>
        <v>112.60999999999949</v>
      </c>
      <c r="G92" s="24">
        <f t="shared" si="2"/>
        <v>5.980080552414729</v>
      </c>
    </row>
    <row r="93" spans="6:7" ht="12.75">
      <c r="F93" s="23">
        <f t="shared" si="3"/>
        <v>112.70999999999948</v>
      </c>
      <c r="G93" s="24">
        <f t="shared" si="2"/>
        <v>6.031570130513294</v>
      </c>
    </row>
    <row r="94" spans="6:7" ht="12.75">
      <c r="F94" s="23">
        <f t="shared" si="3"/>
        <v>112.80999999999948</v>
      </c>
      <c r="G94" s="24">
        <f t="shared" si="2"/>
        <v>6.082968423126348</v>
      </c>
    </row>
    <row r="95" spans="6:7" ht="12.75">
      <c r="F95" s="23">
        <f t="shared" si="3"/>
        <v>112.90999999999947</v>
      </c>
      <c r="G95" s="24">
        <f t="shared" si="2"/>
        <v>6.134275672797924</v>
      </c>
    </row>
    <row r="96" spans="6:7" ht="12.75">
      <c r="F96" s="23">
        <f t="shared" si="3"/>
        <v>113.00999999999947</v>
      </c>
      <c r="G96" s="24">
        <f t="shared" si="2"/>
        <v>6.185492121213552</v>
      </c>
    </row>
    <row r="97" spans="6:7" ht="12.75">
      <c r="F97" s="23">
        <f t="shared" si="3"/>
        <v>113.10999999999946</v>
      </c>
      <c r="G97" s="24">
        <f t="shared" si="2"/>
        <v>6.23661800920409</v>
      </c>
    </row>
    <row r="98" spans="6:7" ht="12.75">
      <c r="F98" s="23">
        <f t="shared" si="3"/>
        <v>113.20999999999945</v>
      </c>
      <c r="G98" s="24">
        <f t="shared" si="2"/>
        <v>6.28765357674944</v>
      </c>
    </row>
    <row r="99" spans="6:7" ht="12.75">
      <c r="F99" s="23">
        <f t="shared" si="3"/>
        <v>113.30999999999945</v>
      </c>
      <c r="G99" s="24">
        <f t="shared" si="2"/>
        <v>6.3385990629823965</v>
      </c>
    </row>
    <row r="100" spans="6:7" ht="12.75">
      <c r="F100" s="23">
        <f t="shared" si="3"/>
        <v>113.40999999999944</v>
      </c>
      <c r="G100" s="24">
        <f t="shared" si="2"/>
        <v>6.389454706192269</v>
      </c>
    </row>
    <row r="101" spans="6:7" ht="12.75">
      <c r="F101" s="23">
        <f t="shared" si="3"/>
        <v>113.50999999999944</v>
      </c>
      <c r="G101" s="24">
        <f t="shared" si="2"/>
        <v>6.4402207438286965</v>
      </c>
    </row>
    <row r="102" spans="6:7" ht="12.75">
      <c r="F102" s="23">
        <f t="shared" si="3"/>
        <v>113.60999999999943</v>
      </c>
      <c r="G102" s="24">
        <f t="shared" si="2"/>
        <v>6.4908974125052845</v>
      </c>
    </row>
    <row r="103" spans="6:7" ht="12.75">
      <c r="F103" s="23">
        <f t="shared" si="3"/>
        <v>113.70999999999943</v>
      </c>
      <c r="G103" s="24">
        <f t="shared" si="2"/>
        <v>6.54148494800331</v>
      </c>
    </row>
    <row r="104" spans="6:7" ht="12.75">
      <c r="F104" s="23">
        <f t="shared" si="3"/>
        <v>113.80999999999942</v>
      </c>
      <c r="G104" s="24">
        <f t="shared" si="2"/>
        <v>6.591983585275338</v>
      </c>
    </row>
    <row r="105" spans="6:7" ht="12.75">
      <c r="F105" s="23">
        <f t="shared" si="3"/>
        <v>113.90999999999941</v>
      </c>
      <c r="G105" s="24">
        <f t="shared" si="2"/>
        <v>6.642393558448918</v>
      </c>
    </row>
    <row r="106" spans="6:7" ht="12.75">
      <c r="F106" s="23">
        <f t="shared" si="3"/>
        <v>114.00999999999941</v>
      </c>
      <c r="G106" s="24">
        <f t="shared" si="2"/>
        <v>6.69271510083017</v>
      </c>
    </row>
    <row r="107" spans="6:7" ht="12.75">
      <c r="F107" s="23">
        <f t="shared" si="3"/>
        <v>114.1099999999994</v>
      </c>
      <c r="G107" s="24">
        <f t="shared" si="2"/>
        <v>6.742948444907344</v>
      </c>
    </row>
    <row r="108" spans="6:7" ht="12.75">
      <c r="F108" s="23">
        <f t="shared" si="3"/>
        <v>114.2099999999994</v>
      </c>
      <c r="G108" s="24">
        <f t="shared" si="2"/>
        <v>6.793093822354509</v>
      </c>
    </row>
    <row r="109" spans="6:7" ht="12.75">
      <c r="F109" s="23">
        <f t="shared" si="3"/>
        <v>114.30999999999939</v>
      </c>
      <c r="G109" s="24">
        <f t="shared" si="2"/>
        <v>6.84315146403498</v>
      </c>
    </row>
    <row r="110" spans="6:7" ht="12.75">
      <c r="F110" s="23">
        <f t="shared" si="3"/>
        <v>114.40999999999939</v>
      </c>
      <c r="G110" s="24">
        <f t="shared" si="2"/>
        <v>6.89312160000497</v>
      </c>
    </row>
    <row r="111" spans="6:7" ht="12.75">
      <c r="F111" s="23">
        <f t="shared" si="3"/>
        <v>114.50999999999938</v>
      </c>
      <c r="G111" s="24">
        <f t="shared" si="2"/>
        <v>6.943004459517066</v>
      </c>
    </row>
    <row r="112" spans="6:7" ht="12.75">
      <c r="F112" s="23">
        <f t="shared" si="3"/>
        <v>114.60999999999937</v>
      </c>
      <c r="G112" s="24">
        <f t="shared" si="2"/>
        <v>6.992800271023732</v>
      </c>
    </row>
    <row r="113" spans="6:7" ht="12.75">
      <c r="F113" s="23">
        <f t="shared" si="3"/>
        <v>114.70999999999937</v>
      </c>
      <c r="G113" s="24">
        <f t="shared" si="2"/>
        <v>7.042509262180807</v>
      </c>
    </row>
    <row r="114" spans="6:7" ht="12.75">
      <c r="F114" s="23">
        <f t="shared" si="3"/>
        <v>114.80999999999936</v>
      </c>
      <c r="G114" s="24">
        <f t="shared" si="2"/>
        <v>7.092131659850978</v>
      </c>
    </row>
    <row r="115" spans="6:7" ht="12.75">
      <c r="F115" s="23">
        <f t="shared" si="3"/>
        <v>114.90999999999936</v>
      </c>
      <c r="G115" s="24">
        <f t="shared" si="2"/>
        <v>7.141667690107219</v>
      </c>
    </row>
    <row r="116" spans="6:7" ht="12.75">
      <c r="F116" s="23">
        <f t="shared" si="3"/>
        <v>115.00999999999935</v>
      </c>
      <c r="G116" s="24">
        <f t="shared" si="2"/>
        <v>7.191117578236249</v>
      </c>
    </row>
    <row r="117" spans="6:7" ht="12.75">
      <c r="F117" s="23">
        <f t="shared" si="3"/>
        <v>115.10999999999935</v>
      </c>
      <c r="G117" s="24">
        <f t="shared" si="2"/>
        <v>7.240481548741909</v>
      </c>
    </row>
    <row r="118" spans="6:7" ht="12.75">
      <c r="F118" s="23">
        <f t="shared" si="3"/>
        <v>115.20999999999934</v>
      </c>
      <c r="G118" s="24">
        <f t="shared" si="2"/>
        <v>7.289759825348599</v>
      </c>
    </row>
    <row r="119" spans="6:7" ht="12.75">
      <c r="F119" s="23">
        <f t="shared" si="3"/>
        <v>115.30999999999933</v>
      </c>
      <c r="G119" s="24">
        <f t="shared" si="2"/>
        <v>7.338952631004609</v>
      </c>
    </row>
    <row r="120" spans="6:7" ht="12.75">
      <c r="F120" s="23">
        <f t="shared" si="3"/>
        <v>115.40999999999933</v>
      </c>
      <c r="G120" s="24">
        <f t="shared" si="2"/>
        <v>7.388060187885559</v>
      </c>
    </row>
    <row r="121" spans="6:7" ht="12.75">
      <c r="F121" s="23">
        <f t="shared" si="3"/>
        <v>115.50999999999932</v>
      </c>
      <c r="G121" s="24">
        <f t="shared" si="2"/>
        <v>7.437082717397654</v>
      </c>
    </row>
    <row r="122" spans="6:7" ht="12.75">
      <c r="F122" s="23">
        <f t="shared" si="3"/>
        <v>115.60999999999932</v>
      </c>
      <c r="G122" s="24">
        <f t="shared" si="2"/>
        <v>7.486020440181069</v>
      </c>
    </row>
    <row r="123" spans="6:7" ht="12.75">
      <c r="F123" s="23">
        <f t="shared" si="3"/>
        <v>115.70999999999931</v>
      </c>
      <c r="G123" s="24">
        <f t="shared" si="2"/>
        <v>7.534873576113242</v>
      </c>
    </row>
    <row r="124" spans="6:7" ht="12.75">
      <c r="F124" s="23">
        <f t="shared" si="3"/>
        <v>115.8099999999993</v>
      </c>
      <c r="G124" s="24">
        <f t="shared" si="2"/>
        <v>7.583642344312184</v>
      </c>
    </row>
    <row r="125" spans="6:7" ht="12.75">
      <c r="F125" s="23">
        <f t="shared" si="3"/>
        <v>115.9099999999993</v>
      </c>
      <c r="G125" s="24">
        <f t="shared" si="2"/>
        <v>7.632326963139707</v>
      </c>
    </row>
    <row r="126" spans="6:7" ht="12.75">
      <c r="F126" s="23">
        <f t="shared" si="3"/>
        <v>116.0099999999993</v>
      </c>
      <c r="G126" s="24">
        <f t="shared" si="2"/>
        <v>7.680927650204763</v>
      </c>
    </row>
    <row r="127" spans="6:7" ht="12.75">
      <c r="F127" s="23">
        <f t="shared" si="3"/>
        <v>116.10999999999929</v>
      </c>
      <c r="G127" s="24">
        <f t="shared" si="2"/>
        <v>7.729444622366587</v>
      </c>
    </row>
    <row r="128" spans="6:7" ht="12.75">
      <c r="F128" s="23">
        <f t="shared" si="3"/>
        <v>116.20999999999928</v>
      </c>
      <c r="G128" s="24">
        <f t="shared" si="2"/>
        <v>7.777878095738018</v>
      </c>
    </row>
    <row r="129" spans="6:7" ht="12.75">
      <c r="F129" s="23">
        <f t="shared" si="3"/>
        <v>116.30999999999928</v>
      </c>
      <c r="G129" s="24">
        <f t="shared" si="2"/>
        <v>7.826228285688642</v>
      </c>
    </row>
    <row r="130" spans="6:7" ht="12.75">
      <c r="F130" s="23">
        <f t="shared" si="3"/>
        <v>116.40999999999927</v>
      </c>
      <c r="G130" s="24">
        <f t="shared" si="2"/>
        <v>7.874495406848004</v>
      </c>
    </row>
    <row r="131" spans="6:7" ht="12.75">
      <c r="F131" s="23">
        <f t="shared" si="3"/>
        <v>116.50999999999927</v>
      </c>
      <c r="G131" s="24">
        <f t="shared" si="2"/>
        <v>7.922679673108799</v>
      </c>
    </row>
    <row r="132" spans="6:7" ht="12.75">
      <c r="F132" s="23">
        <f t="shared" si="3"/>
        <v>116.60999999999926</v>
      </c>
      <c r="G132" s="24">
        <f aca="true" t="shared" si="4" ref="G132:G195">(L$3*15-2000/F132)/(L$3-K$3)</f>
        <v>7.970781297630023</v>
      </c>
    </row>
    <row r="133" spans="6:7" ht="12.75">
      <c r="F133" s="23">
        <f t="shared" si="3"/>
        <v>116.70999999999925</v>
      </c>
      <c r="G133" s="24">
        <f t="shared" si="4"/>
        <v>8.018800492840091</v>
      </c>
    </row>
    <row r="134" spans="6:7" ht="12.75">
      <c r="F134" s="23">
        <f t="shared" si="3"/>
        <v>116.80999999999925</v>
      </c>
      <c r="G134" s="24">
        <f t="shared" si="4"/>
        <v>8.066737470440007</v>
      </c>
    </row>
    <row r="135" spans="6:7" ht="12.75">
      <c r="F135" s="23">
        <f aca="true" t="shared" si="5" ref="F135:F198">F134+0.1</f>
        <v>116.90999999999924</v>
      </c>
      <c r="G135" s="24">
        <f t="shared" si="4"/>
        <v>8.114592441406442</v>
      </c>
    </row>
    <row r="136" spans="6:7" ht="12.75">
      <c r="F136" s="23">
        <f t="shared" si="5"/>
        <v>117.00999999999924</v>
      </c>
      <c r="G136" s="24">
        <f t="shared" si="4"/>
        <v>8.162365615994856</v>
      </c>
    </row>
    <row r="137" spans="6:7" ht="12.75">
      <c r="F137" s="23">
        <f t="shared" si="5"/>
        <v>117.10999999999923</v>
      </c>
      <c r="G137" s="24">
        <f t="shared" si="4"/>
        <v>8.210057203742542</v>
      </c>
    </row>
    <row r="138" spans="6:7" ht="12.75">
      <c r="F138" s="23">
        <f t="shared" si="5"/>
        <v>117.20999999999923</v>
      </c>
      <c r="G138" s="24">
        <f t="shared" si="4"/>
        <v>8.257667413471705</v>
      </c>
    </row>
    <row r="139" spans="6:7" ht="12.75">
      <c r="F139" s="23">
        <f t="shared" si="5"/>
        <v>117.30999999999922</v>
      </c>
      <c r="G139" s="24">
        <f t="shared" si="4"/>
        <v>8.305196453292552</v>
      </c>
    </row>
    <row r="140" spans="6:7" ht="12.75">
      <c r="F140" s="23">
        <f t="shared" si="5"/>
        <v>117.40999999999921</v>
      </c>
      <c r="G140" s="24">
        <f t="shared" si="4"/>
        <v>8.352644530606252</v>
      </c>
    </row>
    <row r="141" spans="6:7" ht="12.75">
      <c r="F141" s="23">
        <f t="shared" si="5"/>
        <v>117.50999999999921</v>
      </c>
      <c r="G141" s="24">
        <f t="shared" si="4"/>
        <v>8.400011852107985</v>
      </c>
    </row>
    <row r="142" spans="6:7" ht="12.75">
      <c r="F142" s="23">
        <f t="shared" si="5"/>
        <v>117.6099999999992</v>
      </c>
      <c r="G142" s="24">
        <f t="shared" si="4"/>
        <v>8.44729862378999</v>
      </c>
    </row>
    <row r="143" spans="6:7" ht="12.75">
      <c r="F143" s="23">
        <f t="shared" si="5"/>
        <v>117.7099999999992</v>
      </c>
      <c r="G143" s="24">
        <f t="shared" si="4"/>
        <v>8.494505050944447</v>
      </c>
    </row>
    <row r="144" spans="6:7" ht="12.75">
      <c r="F144" s="23">
        <f t="shared" si="5"/>
        <v>117.80999999999919</v>
      </c>
      <c r="G144" s="24">
        <f t="shared" si="4"/>
        <v>8.541631338166543</v>
      </c>
    </row>
    <row r="145" spans="6:7" ht="12.75">
      <c r="F145" s="23">
        <f t="shared" si="5"/>
        <v>117.90999999999919</v>
      </c>
      <c r="G145" s="24">
        <f t="shared" si="4"/>
        <v>8.588677689357404</v>
      </c>
    </row>
    <row r="146" spans="6:7" ht="12.75">
      <c r="F146" s="23">
        <f t="shared" si="5"/>
        <v>118.00999999999918</v>
      </c>
      <c r="G146" s="24">
        <f t="shared" si="4"/>
        <v>8.635644307726992</v>
      </c>
    </row>
    <row r="147" spans="6:7" ht="12.75">
      <c r="F147" s="23">
        <f t="shared" si="5"/>
        <v>118.10999999999918</v>
      </c>
      <c r="G147" s="24">
        <f t="shared" si="4"/>
        <v>8.682531395797067</v>
      </c>
    </row>
    <row r="148" spans="6:7" ht="12.75">
      <c r="F148" s="23">
        <f t="shared" si="5"/>
        <v>118.20999999999917</v>
      </c>
      <c r="G148" s="24">
        <f t="shared" si="4"/>
        <v>8.72933915540413</v>
      </c>
    </row>
    <row r="149" spans="6:7" ht="12.75">
      <c r="F149" s="23">
        <f t="shared" si="5"/>
        <v>118.30999999999916</v>
      </c>
      <c r="G149" s="24">
        <f t="shared" si="4"/>
        <v>8.776067787702246</v>
      </c>
    </row>
    <row r="150" spans="6:7" ht="12.75">
      <c r="F150" s="23">
        <f t="shared" si="5"/>
        <v>118.40999999999916</v>
      </c>
      <c r="G150" s="24">
        <f t="shared" si="4"/>
        <v>8.822717493165973</v>
      </c>
    </row>
    <row r="151" spans="6:7" ht="12.75">
      <c r="F151" s="23">
        <f t="shared" si="5"/>
        <v>118.50999999999915</v>
      </c>
      <c r="G151" s="24">
        <f t="shared" si="4"/>
        <v>8.869288471593233</v>
      </c>
    </row>
    <row r="152" spans="6:7" ht="12.75">
      <c r="F152" s="23">
        <f t="shared" si="5"/>
        <v>118.60999999999915</v>
      </c>
      <c r="G152" s="24">
        <f t="shared" si="4"/>
        <v>8.915780922108116</v>
      </c>
    </row>
    <row r="153" spans="6:7" ht="12.75">
      <c r="F153" s="23">
        <f t="shared" si="5"/>
        <v>118.70999999999914</v>
      </c>
      <c r="G153" s="24">
        <f t="shared" si="4"/>
        <v>8.962195043163801</v>
      </c>
    </row>
    <row r="154" spans="6:7" ht="12.75">
      <c r="F154" s="23">
        <f t="shared" si="5"/>
        <v>118.80999999999914</v>
      </c>
      <c r="G154" s="24">
        <f t="shared" si="4"/>
        <v>9.008531032545282</v>
      </c>
    </row>
    <row r="155" spans="6:7" ht="12.75">
      <c r="F155" s="23">
        <f t="shared" si="5"/>
        <v>118.90999999999913</v>
      </c>
      <c r="G155" s="24">
        <f t="shared" si="4"/>
        <v>9.054789087372257</v>
      </c>
    </row>
    <row r="156" spans="6:7" ht="12.75">
      <c r="F156" s="23">
        <f t="shared" si="5"/>
        <v>119.00999999999912</v>
      </c>
      <c r="G156" s="24">
        <f t="shared" si="4"/>
        <v>9.100969404101887</v>
      </c>
    </row>
    <row r="157" spans="6:7" ht="12.75">
      <c r="F157" s="23">
        <f t="shared" si="5"/>
        <v>119.10999999999912</v>
      </c>
      <c r="G157" s="24">
        <f t="shared" si="4"/>
        <v>9.147072178531575</v>
      </c>
    </row>
    <row r="158" spans="6:7" ht="12.75">
      <c r="F158" s="23">
        <f t="shared" si="5"/>
        <v>119.20999999999911</v>
      </c>
      <c r="G158" s="24">
        <f t="shared" si="4"/>
        <v>9.193097605801743</v>
      </c>
    </row>
    <row r="159" spans="6:7" ht="12.75">
      <c r="F159" s="23">
        <f t="shared" si="5"/>
        <v>119.3099999999991</v>
      </c>
      <c r="G159" s="24">
        <f t="shared" si="4"/>
        <v>9.239045880398592</v>
      </c>
    </row>
    <row r="160" spans="6:7" ht="12.75">
      <c r="F160" s="23">
        <f t="shared" si="5"/>
        <v>119.4099999999991</v>
      </c>
      <c r="G160" s="24">
        <f t="shared" si="4"/>
        <v>9.28491719615683</v>
      </c>
    </row>
    <row r="161" spans="6:7" ht="12.75">
      <c r="F161" s="23">
        <f t="shared" si="5"/>
        <v>119.5099999999991</v>
      </c>
      <c r="G161" s="24">
        <f t="shared" si="4"/>
        <v>9.330711746262386</v>
      </c>
    </row>
    <row r="162" spans="6:7" ht="12.75">
      <c r="F162" s="23">
        <f t="shared" si="5"/>
        <v>119.60999999999909</v>
      </c>
      <c r="G162" s="24">
        <f t="shared" si="4"/>
        <v>9.376429723255141</v>
      </c>
    </row>
    <row r="163" spans="6:7" ht="12.75">
      <c r="F163" s="23">
        <f t="shared" si="5"/>
        <v>119.70999999999908</v>
      </c>
      <c r="G163" s="24">
        <f t="shared" si="4"/>
        <v>9.422071319031645</v>
      </c>
    </row>
    <row r="164" spans="6:7" ht="12.75">
      <c r="F164" s="23">
        <f t="shared" si="5"/>
        <v>119.80999999999908</v>
      </c>
      <c r="G164" s="24">
        <f t="shared" si="4"/>
        <v>9.467636724847742</v>
      </c>
    </row>
    <row r="165" spans="6:7" ht="12.75">
      <c r="F165" s="23">
        <f t="shared" si="5"/>
        <v>119.90999999999907</v>
      </c>
      <c r="G165" s="24">
        <f t="shared" si="4"/>
        <v>9.513126131321316</v>
      </c>
    </row>
    <row r="166" spans="6:7" ht="12.75">
      <c r="F166" s="23">
        <f t="shared" si="5"/>
        <v>120.00999999999907</v>
      </c>
      <c r="G166" s="24">
        <f t="shared" si="4"/>
        <v>9.558539728434875</v>
      </c>
    </row>
    <row r="167" spans="6:7" ht="12.75">
      <c r="F167" s="23">
        <f t="shared" si="5"/>
        <v>120.10999999999906</v>
      </c>
      <c r="G167" s="24">
        <f t="shared" si="4"/>
        <v>9.603877705538254</v>
      </c>
    </row>
    <row r="168" spans="6:7" ht="12.75">
      <c r="F168" s="23">
        <f t="shared" si="5"/>
        <v>120.20999999999906</v>
      </c>
      <c r="G168" s="24">
        <f t="shared" si="4"/>
        <v>9.649140251351222</v>
      </c>
    </row>
    <row r="169" spans="6:7" ht="12.75">
      <c r="F169" s="23">
        <f t="shared" si="5"/>
        <v>120.30999999999905</v>
      </c>
      <c r="G169" s="24">
        <f t="shared" si="4"/>
        <v>9.694327553966085</v>
      </c>
    </row>
    <row r="170" spans="6:7" ht="12.75">
      <c r="F170" s="23">
        <f t="shared" si="5"/>
        <v>120.40999999999904</v>
      </c>
      <c r="G170" s="24">
        <f t="shared" si="4"/>
        <v>9.739439800850343</v>
      </c>
    </row>
    <row r="171" spans="6:7" ht="12.75">
      <c r="F171" s="23">
        <f t="shared" si="5"/>
        <v>120.50999999999904</v>
      </c>
      <c r="G171" s="24">
        <f t="shared" si="4"/>
        <v>9.784477178849238</v>
      </c>
    </row>
    <row r="172" spans="6:7" ht="12.75">
      <c r="F172" s="23">
        <f t="shared" si="5"/>
        <v>120.60999999999903</v>
      </c>
      <c r="G172" s="24">
        <f t="shared" si="4"/>
        <v>9.829439874188305</v>
      </c>
    </row>
    <row r="173" spans="6:7" ht="12.75">
      <c r="F173" s="23">
        <f t="shared" si="5"/>
        <v>120.70999999999903</v>
      </c>
      <c r="G173" s="24">
        <f t="shared" si="4"/>
        <v>9.874328072476036</v>
      </c>
    </row>
    <row r="174" spans="6:7" ht="12.75">
      <c r="F174" s="23">
        <f t="shared" si="5"/>
        <v>120.80999999999902</v>
      </c>
      <c r="G174" s="24">
        <f t="shared" si="4"/>
        <v>9.91914195870633</v>
      </c>
    </row>
    <row r="175" spans="6:7" ht="12.75">
      <c r="F175" s="23">
        <f t="shared" si="5"/>
        <v>120.90999999999902</v>
      </c>
      <c r="G175" s="24">
        <f t="shared" si="4"/>
        <v>9.963881717261122</v>
      </c>
    </row>
    <row r="176" spans="6:7" ht="12.75">
      <c r="F176" s="23">
        <f t="shared" si="5"/>
        <v>121.00999999999901</v>
      </c>
      <c r="G176" s="24">
        <f t="shared" si="4"/>
        <v>10.008547531912841</v>
      </c>
    </row>
    <row r="177" spans="6:7" ht="12.75">
      <c r="F177" s="23">
        <f t="shared" si="5"/>
        <v>121.109999999999</v>
      </c>
      <c r="G177" s="24">
        <f t="shared" si="4"/>
        <v>10.053139585826964</v>
      </c>
    </row>
    <row r="178" spans="6:7" ht="12.75">
      <c r="F178" s="23">
        <f t="shared" si="5"/>
        <v>121.209999999999</v>
      </c>
      <c r="G178" s="24">
        <f t="shared" si="4"/>
        <v>10.097658061564502</v>
      </c>
    </row>
    <row r="179" spans="6:7" ht="12.75">
      <c r="F179" s="23">
        <f t="shared" si="5"/>
        <v>121.309999999999</v>
      </c>
      <c r="G179" s="24">
        <f t="shared" si="4"/>
        <v>10.142103141084531</v>
      </c>
    </row>
    <row r="180" spans="6:7" ht="12.75">
      <c r="F180" s="23">
        <f t="shared" si="5"/>
        <v>121.40999999999899</v>
      </c>
      <c r="G180" s="24">
        <f t="shared" si="4"/>
        <v>10.186475005746596</v>
      </c>
    </row>
    <row r="181" spans="6:7" ht="12.75">
      <c r="F181" s="23">
        <f t="shared" si="5"/>
        <v>121.50999999999898</v>
      </c>
      <c r="G181" s="24">
        <f t="shared" si="4"/>
        <v>10.230773836313269</v>
      </c>
    </row>
    <row r="182" spans="6:7" ht="12.75">
      <c r="F182" s="23">
        <f t="shared" si="5"/>
        <v>121.60999999999898</v>
      </c>
      <c r="G182" s="24">
        <f t="shared" si="4"/>
        <v>10.274999812952515</v>
      </c>
    </row>
    <row r="183" spans="6:7" ht="12.75">
      <c r="F183" s="23">
        <f t="shared" si="5"/>
        <v>121.70999999999897</v>
      </c>
      <c r="G183" s="24">
        <f t="shared" si="4"/>
        <v>10.319153115240209</v>
      </c>
    </row>
    <row r="184" spans="6:7" ht="12.75">
      <c r="F184" s="23">
        <f t="shared" si="5"/>
        <v>121.80999999999896</v>
      </c>
      <c r="G184" s="24">
        <f t="shared" si="4"/>
        <v>10.363233922162518</v>
      </c>
    </row>
    <row r="185" spans="6:7" ht="12.75">
      <c r="F185" s="23">
        <f t="shared" si="5"/>
        <v>121.90999999999896</v>
      </c>
      <c r="G185" s="24">
        <f t="shared" si="4"/>
        <v>10.407242412118336</v>
      </c>
    </row>
    <row r="186" spans="6:7" ht="12.75">
      <c r="F186" s="23">
        <f t="shared" si="5"/>
        <v>122.00999999999895</v>
      </c>
      <c r="G186" s="24">
        <f t="shared" si="4"/>
        <v>10.451178762921698</v>
      </c>
    </row>
    <row r="187" spans="6:7" ht="12.75">
      <c r="F187" s="23">
        <f t="shared" si="5"/>
        <v>122.10999999999895</v>
      </c>
      <c r="G187" s="24">
        <f t="shared" si="4"/>
        <v>10.495043151804166</v>
      </c>
    </row>
    <row r="188" spans="6:7" ht="12.75">
      <c r="F188" s="23">
        <f t="shared" si="5"/>
        <v>122.20999999999894</v>
      </c>
      <c r="G188" s="24">
        <f t="shared" si="4"/>
        <v>10.538835755417209</v>
      </c>
    </row>
    <row r="189" spans="6:7" ht="12.75">
      <c r="F189" s="23">
        <f t="shared" si="5"/>
        <v>122.30999999999894</v>
      </c>
      <c r="G189" s="24">
        <f t="shared" si="4"/>
        <v>10.58255674983458</v>
      </c>
    </row>
    <row r="190" spans="6:7" ht="12.75">
      <c r="F190" s="23">
        <f t="shared" si="5"/>
        <v>122.40999999999893</v>
      </c>
      <c r="G190" s="24">
        <f t="shared" si="4"/>
        <v>10.626206310554679</v>
      </c>
    </row>
    <row r="191" spans="6:7" ht="12.75">
      <c r="F191" s="23">
        <f t="shared" si="5"/>
        <v>122.50999999999893</v>
      </c>
      <c r="G191" s="24">
        <f t="shared" si="4"/>
        <v>10.669784612502887</v>
      </c>
    </row>
    <row r="192" spans="6:7" ht="12.75">
      <c r="F192" s="23">
        <f t="shared" si="5"/>
        <v>122.60999999999892</v>
      </c>
      <c r="G192" s="24">
        <f t="shared" si="4"/>
        <v>10.713291830033926</v>
      </c>
    </row>
    <row r="193" spans="6:7" ht="12.75">
      <c r="F193" s="23">
        <f t="shared" si="5"/>
        <v>122.70999999999891</v>
      </c>
      <c r="G193" s="24">
        <f t="shared" si="4"/>
        <v>10.756728136934152</v>
      </c>
    </row>
    <row r="194" spans="6:7" ht="12.75">
      <c r="F194" s="23">
        <f t="shared" si="5"/>
        <v>122.80999999999891</v>
      </c>
      <c r="G194" s="24">
        <f t="shared" si="4"/>
        <v>10.800093706423901</v>
      </c>
    </row>
    <row r="195" spans="6:7" ht="12.75">
      <c r="F195" s="23">
        <f t="shared" si="5"/>
        <v>122.9099999999989</v>
      </c>
      <c r="G195" s="24">
        <f t="shared" si="4"/>
        <v>10.843388711159795</v>
      </c>
    </row>
    <row r="196" spans="6:7" ht="12.75">
      <c r="F196" s="23">
        <f t="shared" si="5"/>
        <v>123.0099999999989</v>
      </c>
      <c r="G196" s="24">
        <f aca="true" t="shared" si="6" ref="G196:G259">(L$3*15-2000/F196)/(L$3-K$3)</f>
        <v>10.886613323236974</v>
      </c>
    </row>
    <row r="197" spans="6:7" ht="12.75">
      <c r="F197" s="23">
        <f t="shared" si="5"/>
        <v>123.10999999999889</v>
      </c>
      <c r="G197" s="24">
        <f t="shared" si="6"/>
        <v>10.929767714191465</v>
      </c>
    </row>
    <row r="198" spans="6:7" ht="12.75">
      <c r="F198" s="23">
        <f t="shared" si="5"/>
        <v>123.20999999999889</v>
      </c>
      <c r="G198" s="24">
        <f t="shared" si="6"/>
        <v>10.972852055002368</v>
      </c>
    </row>
    <row r="199" spans="6:7" ht="12.75">
      <c r="F199" s="23">
        <f aca="true" t="shared" si="7" ref="F199:F262">F198+0.1</f>
        <v>123.30999999999888</v>
      </c>
      <c r="G199" s="24">
        <f t="shared" si="6"/>
        <v>11.01586651609417</v>
      </c>
    </row>
    <row r="200" spans="6:7" ht="12.75">
      <c r="F200" s="23">
        <f t="shared" si="7"/>
        <v>123.40999999999887</v>
      </c>
      <c r="G200" s="24">
        <f t="shared" si="6"/>
        <v>11.058811267338967</v>
      </c>
    </row>
    <row r="201" spans="6:7" ht="12.75">
      <c r="F201" s="23">
        <f t="shared" si="7"/>
        <v>123.50999999999887</v>
      </c>
      <c r="G201" s="24">
        <f t="shared" si="6"/>
        <v>11.101686478058724</v>
      </c>
    </row>
    <row r="202" spans="6:7" ht="12.75">
      <c r="F202" s="23">
        <f t="shared" si="7"/>
        <v>123.60999999999886</v>
      </c>
      <c r="G202" s="24">
        <f t="shared" si="6"/>
        <v>11.144492317027446</v>
      </c>
    </row>
    <row r="203" spans="6:7" ht="12.75">
      <c r="F203" s="23">
        <f t="shared" si="7"/>
        <v>123.70999999999886</v>
      </c>
      <c r="G203" s="24">
        <f t="shared" si="6"/>
        <v>11.18722895247347</v>
      </c>
    </row>
    <row r="204" spans="6:7" ht="12.75">
      <c r="F204" s="23">
        <f t="shared" si="7"/>
        <v>123.80999999999885</v>
      </c>
      <c r="G204" s="24">
        <f t="shared" si="6"/>
        <v>11.229896552081607</v>
      </c>
    </row>
    <row r="205" spans="6:7" ht="12.75">
      <c r="F205" s="23">
        <f t="shared" si="7"/>
        <v>123.90999999999885</v>
      </c>
      <c r="G205" s="24">
        <f t="shared" si="6"/>
        <v>11.272495282995354</v>
      </c>
    </row>
    <row r="206" spans="6:7" ht="12.75">
      <c r="F206" s="23">
        <f t="shared" si="7"/>
        <v>124.00999999999884</v>
      </c>
      <c r="G206" s="24">
        <f t="shared" si="6"/>
        <v>11.31502531181908</v>
      </c>
    </row>
    <row r="207" spans="6:7" ht="12.75">
      <c r="F207" s="23">
        <f t="shared" si="7"/>
        <v>124.10999999999883</v>
      </c>
      <c r="G207" s="24">
        <f t="shared" si="6"/>
        <v>11.35748680462022</v>
      </c>
    </row>
    <row r="208" spans="6:7" ht="12.75">
      <c r="F208" s="23">
        <f t="shared" si="7"/>
        <v>124.20999999999883</v>
      </c>
      <c r="G208" s="24">
        <f t="shared" si="6"/>
        <v>11.399879926931368</v>
      </c>
    </row>
    <row r="209" spans="6:7" ht="12.75">
      <c r="F209" s="23">
        <f t="shared" si="7"/>
        <v>124.30999999999882</v>
      </c>
      <c r="G209" s="24">
        <f t="shared" si="6"/>
        <v>11.442204843752519</v>
      </c>
    </row>
    <row r="210" spans="6:7" ht="12.75">
      <c r="F210" s="23">
        <f t="shared" si="7"/>
        <v>124.40999999999882</v>
      </c>
      <c r="G210" s="24">
        <f t="shared" si="6"/>
        <v>11.484461719553135</v>
      </c>
    </row>
    <row r="211" spans="6:7" ht="12.75">
      <c r="F211" s="23">
        <f t="shared" si="7"/>
        <v>124.50999999999881</v>
      </c>
      <c r="G211" s="24">
        <f t="shared" si="6"/>
        <v>11.526650718274325</v>
      </c>
    </row>
    <row r="212" spans="6:7" ht="12.75">
      <c r="F212" s="23">
        <f t="shared" si="7"/>
        <v>124.6099999999988</v>
      </c>
      <c r="G212" s="24">
        <f t="shared" si="6"/>
        <v>11.568772003330922</v>
      </c>
    </row>
    <row r="213" spans="6:7" ht="12.75">
      <c r="F213" s="23">
        <f t="shared" si="7"/>
        <v>124.7099999999988</v>
      </c>
      <c r="G213" s="24">
        <f t="shared" si="6"/>
        <v>11.610825737613645</v>
      </c>
    </row>
    <row r="214" spans="6:7" ht="12.75">
      <c r="F214" s="23">
        <f t="shared" si="7"/>
        <v>124.8099999999988</v>
      </c>
      <c r="G214" s="24">
        <f t="shared" si="6"/>
        <v>11.652812083491122</v>
      </c>
    </row>
    <row r="215" spans="6:7" ht="12.75">
      <c r="F215" s="23">
        <f t="shared" si="7"/>
        <v>124.90999999999879</v>
      </c>
      <c r="G215" s="24">
        <f t="shared" si="6"/>
        <v>11.69473120281209</v>
      </c>
    </row>
    <row r="216" spans="6:7" ht="12.75">
      <c r="F216" s="23">
        <f t="shared" si="7"/>
        <v>125.00999999999878</v>
      </c>
      <c r="G216" s="24">
        <f t="shared" si="6"/>
        <v>11.736583256907357</v>
      </c>
    </row>
    <row r="217" spans="6:7" ht="12.75">
      <c r="F217" s="23">
        <f t="shared" si="7"/>
        <v>125.10999999999878</v>
      </c>
      <c r="G217" s="24">
        <f t="shared" si="6"/>
        <v>11.778368406591953</v>
      </c>
    </row>
    <row r="218" spans="6:7" ht="12.75">
      <c r="F218" s="23">
        <f t="shared" si="7"/>
        <v>125.20999999999877</v>
      </c>
      <c r="G218" s="24">
        <f t="shared" si="6"/>
        <v>11.820086812167155</v>
      </c>
    </row>
    <row r="219" spans="6:7" ht="12.75">
      <c r="F219" s="23">
        <f t="shared" si="7"/>
        <v>125.30999999999877</v>
      </c>
      <c r="G219" s="24">
        <f t="shared" si="6"/>
        <v>11.86173863342255</v>
      </c>
    </row>
    <row r="220" spans="6:7" ht="12.75">
      <c r="F220" s="23">
        <f t="shared" si="7"/>
        <v>125.40999999999876</v>
      </c>
      <c r="G220" s="24">
        <f t="shared" si="6"/>
        <v>11.903324029638068</v>
      </c>
    </row>
    <row r="221" spans="6:7" ht="12.75">
      <c r="F221" s="23">
        <f t="shared" si="7"/>
        <v>125.50999999999875</v>
      </c>
      <c r="G221" s="24">
        <f t="shared" si="6"/>
        <v>11.94484315958601</v>
      </c>
    </row>
    <row r="222" spans="6:7" ht="12.75">
      <c r="F222" s="23">
        <f t="shared" si="7"/>
        <v>125.60999999999875</v>
      </c>
      <c r="G222" s="24">
        <f t="shared" si="6"/>
        <v>11.986296181533085</v>
      </c>
    </row>
    <row r="223" spans="6:7" ht="12.75">
      <c r="F223" s="23">
        <f t="shared" si="7"/>
        <v>125.70999999999874</v>
      </c>
      <c r="G223" s="24">
        <f t="shared" si="6"/>
        <v>12.027683253242394</v>
      </c>
    </row>
    <row r="224" spans="6:7" ht="12.75">
      <c r="F224" s="23">
        <f t="shared" si="7"/>
        <v>125.80999999999874</v>
      </c>
      <c r="G224" s="24">
        <f t="shared" si="6"/>
        <v>12.069004531975452</v>
      </c>
    </row>
    <row r="225" spans="6:7" ht="12.75">
      <c r="F225" s="23">
        <f t="shared" si="7"/>
        <v>125.90999999999873</v>
      </c>
      <c r="G225" s="24">
        <f t="shared" si="6"/>
        <v>12.11026017449418</v>
      </c>
    </row>
    <row r="226" spans="6:7" ht="12.75">
      <c r="F226" s="23">
        <f t="shared" si="7"/>
        <v>126.00999999999873</v>
      </c>
      <c r="G226" s="24">
        <f t="shared" si="6"/>
        <v>12.151450337062872</v>
      </c>
    </row>
    <row r="227" spans="6:7" ht="12.75">
      <c r="F227" s="23">
        <f t="shared" si="7"/>
        <v>126.10999999999872</v>
      </c>
      <c r="G227" s="24">
        <f t="shared" si="6"/>
        <v>12.192575175450187</v>
      </c>
    </row>
    <row r="228" spans="6:7" ht="12.75">
      <c r="F228" s="23">
        <f t="shared" si="7"/>
        <v>126.20999999999871</v>
      </c>
      <c r="G228" s="24">
        <f t="shared" si="6"/>
        <v>12.233634844931094</v>
      </c>
    </row>
    <row r="229" spans="6:7" ht="12.75">
      <c r="F229" s="23">
        <f t="shared" si="7"/>
        <v>126.30999999999871</v>
      </c>
      <c r="G229" s="24">
        <f t="shared" si="6"/>
        <v>12.274629500288842</v>
      </c>
    </row>
    <row r="230" spans="6:7" ht="12.75">
      <c r="F230" s="23">
        <f t="shared" si="7"/>
        <v>126.4099999999987</v>
      </c>
      <c r="G230" s="24">
        <f t="shared" si="6"/>
        <v>12.315559295816895</v>
      </c>
    </row>
    <row r="231" spans="6:7" ht="12.75">
      <c r="F231" s="23">
        <f t="shared" si="7"/>
        <v>126.5099999999987</v>
      </c>
      <c r="G231" s="24">
        <f t="shared" si="6"/>
        <v>12.35642438532088</v>
      </c>
    </row>
    <row r="232" spans="6:7" ht="12.75">
      <c r="F232" s="23">
        <f t="shared" si="7"/>
        <v>126.60999999999869</v>
      </c>
      <c r="G232" s="24">
        <f t="shared" si="6"/>
        <v>12.397224922120488</v>
      </c>
    </row>
    <row r="233" spans="6:7" ht="12.75">
      <c r="F233" s="23">
        <f t="shared" si="7"/>
        <v>126.70999999999869</v>
      </c>
      <c r="G233" s="24">
        <f t="shared" si="6"/>
        <v>12.43796105905142</v>
      </c>
    </row>
    <row r="234" spans="6:7" ht="12.75">
      <c r="F234" s="23">
        <f t="shared" si="7"/>
        <v>126.80999999999868</v>
      </c>
      <c r="G234" s="24">
        <f t="shared" si="6"/>
        <v>12.478632948467283</v>
      </c>
    </row>
    <row r="235" spans="6:7" ht="12.75">
      <c r="F235" s="23">
        <f t="shared" si="7"/>
        <v>126.90999999999867</v>
      </c>
      <c r="G235" s="24">
        <f t="shared" si="6"/>
        <v>12.519240742241477</v>
      </c>
    </row>
    <row r="236" spans="6:7" ht="12.75">
      <c r="F236" s="23">
        <f t="shared" si="7"/>
        <v>127.00999999999867</v>
      </c>
      <c r="G236" s="24">
        <f t="shared" si="6"/>
        <v>12.559784591769125</v>
      </c>
    </row>
    <row r="237" spans="6:7" ht="12.75">
      <c r="F237" s="23">
        <f t="shared" si="7"/>
        <v>127.10999999999866</v>
      </c>
      <c r="G237" s="24">
        <f t="shared" si="6"/>
        <v>12.600264647968903</v>
      </c>
    </row>
    <row r="238" spans="6:7" ht="12.75">
      <c r="F238" s="23">
        <f t="shared" si="7"/>
        <v>127.20999999999866</v>
      </c>
      <c r="G238" s="24">
        <f t="shared" si="6"/>
        <v>12.64068106128494</v>
      </c>
    </row>
    <row r="239" spans="6:7" ht="12.75">
      <c r="F239" s="23">
        <f t="shared" si="7"/>
        <v>127.30999999999865</v>
      </c>
      <c r="G239" s="24">
        <f t="shared" si="6"/>
        <v>12.681033981688694</v>
      </c>
    </row>
    <row r="240" spans="6:7" ht="12.75">
      <c r="F240" s="23">
        <f t="shared" si="7"/>
        <v>127.40999999999865</v>
      </c>
      <c r="G240" s="24">
        <f t="shared" si="6"/>
        <v>12.72132355868078</v>
      </c>
    </row>
    <row r="241" spans="6:7" ht="12.75">
      <c r="F241" s="23">
        <f t="shared" si="7"/>
        <v>127.50999999999864</v>
      </c>
      <c r="G241" s="24">
        <f t="shared" si="6"/>
        <v>12.761549941292827</v>
      </c>
    </row>
    <row r="242" spans="6:7" ht="12.75">
      <c r="F242" s="23">
        <f t="shared" si="7"/>
        <v>127.60999999999864</v>
      </c>
      <c r="G242" s="24">
        <f t="shared" si="6"/>
        <v>12.801713278089325</v>
      </c>
    </row>
    <row r="243" spans="6:7" ht="12.75">
      <c r="F243" s="23">
        <f t="shared" si="7"/>
        <v>127.70999999999863</v>
      </c>
      <c r="G243" s="24">
        <f t="shared" si="6"/>
        <v>12.841813717169442</v>
      </c>
    </row>
    <row r="244" spans="6:7" ht="12.75">
      <c r="F244" s="23">
        <f t="shared" si="7"/>
        <v>127.80999999999862</v>
      </c>
      <c r="G244" s="24">
        <f t="shared" si="6"/>
        <v>12.881851406168844</v>
      </c>
    </row>
    <row r="245" spans="6:7" ht="12.75">
      <c r="F245" s="23">
        <f t="shared" si="7"/>
        <v>127.90999999999862</v>
      </c>
      <c r="G245" s="24">
        <f t="shared" si="6"/>
        <v>12.921826492261516</v>
      </c>
    </row>
    <row r="246" spans="6:7" ht="12.75">
      <c r="F246" s="23">
        <f t="shared" si="7"/>
        <v>128.00999999999863</v>
      </c>
      <c r="G246" s="24">
        <f t="shared" si="6"/>
        <v>12.961739122161559</v>
      </c>
    </row>
    <row r="247" spans="6:7" ht="12.75">
      <c r="F247" s="23">
        <f t="shared" si="7"/>
        <v>128.10999999999862</v>
      </c>
      <c r="G247" s="24">
        <f t="shared" si="6"/>
        <v>13.001589442124983</v>
      </c>
    </row>
    <row r="248" spans="6:7" ht="12.75">
      <c r="F248" s="23">
        <f t="shared" si="7"/>
        <v>128.20999999999862</v>
      </c>
      <c r="G248" s="24">
        <f t="shared" si="6"/>
        <v>13.041377597951502</v>
      </c>
    </row>
    <row r="249" spans="6:7" ht="12.75">
      <c r="F249" s="23">
        <f t="shared" si="7"/>
        <v>128.3099999999986</v>
      </c>
      <c r="G249" s="24">
        <f t="shared" si="6"/>
        <v>13.081103734986304</v>
      </c>
    </row>
    <row r="250" spans="6:7" ht="12.75">
      <c r="F250" s="23">
        <f t="shared" si="7"/>
        <v>128.4099999999986</v>
      </c>
      <c r="G250" s="24">
        <f t="shared" si="6"/>
        <v>13.120767998121822</v>
      </c>
    </row>
    <row r="251" spans="6:7" ht="12.75">
      <c r="F251" s="23">
        <f t="shared" si="7"/>
        <v>128.5099999999986</v>
      </c>
      <c r="G251" s="24">
        <f t="shared" si="6"/>
        <v>13.160370531799499</v>
      </c>
    </row>
    <row r="252" spans="6:7" ht="12.75">
      <c r="F252" s="23">
        <f t="shared" si="7"/>
        <v>128.6099999999986</v>
      </c>
      <c r="G252" s="24">
        <f t="shared" si="6"/>
        <v>13.199911480011536</v>
      </c>
    </row>
    <row r="253" spans="6:7" ht="12.75">
      <c r="F253" s="23">
        <f t="shared" si="7"/>
        <v>128.7099999999986</v>
      </c>
      <c r="G253" s="24">
        <f t="shared" si="6"/>
        <v>13.239390986302654</v>
      </c>
    </row>
    <row r="254" spans="6:7" ht="12.75">
      <c r="F254" s="23">
        <f t="shared" si="7"/>
        <v>128.80999999999858</v>
      </c>
      <c r="G254" s="24">
        <f t="shared" si="6"/>
        <v>13.27880919377179</v>
      </c>
    </row>
    <row r="255" spans="6:7" ht="12.75">
      <c r="F255" s="23">
        <f t="shared" si="7"/>
        <v>128.90999999999858</v>
      </c>
      <c r="G255" s="24">
        <f t="shared" si="6"/>
        <v>13.318166245073888</v>
      </c>
    </row>
    <row r="256" spans="6:7" ht="12.75">
      <c r="F256" s="23">
        <f t="shared" si="7"/>
        <v>129.00999999999857</v>
      </c>
      <c r="G256" s="24">
        <f t="shared" si="6"/>
        <v>13.357462282421563</v>
      </c>
    </row>
    <row r="257" spans="6:7" ht="12.75">
      <c r="F257" s="23">
        <f t="shared" si="7"/>
        <v>129.10999999999856</v>
      </c>
      <c r="G257" s="24">
        <f t="shared" si="6"/>
        <v>13.396697447586833</v>
      </c>
    </row>
    <row r="258" spans="6:7" ht="12.75">
      <c r="F258" s="23">
        <f t="shared" si="7"/>
        <v>129.20999999999856</v>
      </c>
      <c r="G258" s="24">
        <f t="shared" si="6"/>
        <v>13.435871881902843</v>
      </c>
    </row>
    <row r="259" spans="6:7" ht="12.75">
      <c r="F259" s="23">
        <f t="shared" si="7"/>
        <v>129.30999999999855</v>
      </c>
      <c r="G259" s="24">
        <f t="shared" si="6"/>
        <v>13.474985726265535</v>
      </c>
    </row>
    <row r="260" spans="6:7" ht="12.75">
      <c r="F260" s="23">
        <f t="shared" si="7"/>
        <v>129.40999999999855</v>
      </c>
      <c r="G260" s="24">
        <f aca="true" t="shared" si="8" ref="G260:G272">(L$3*15-2000/F260)/(L$3-K$3)</f>
        <v>13.514039121135358</v>
      </c>
    </row>
    <row r="261" spans="6:7" ht="12.75">
      <c r="F261" s="23">
        <f t="shared" si="7"/>
        <v>129.50999999999854</v>
      </c>
      <c r="G261" s="24">
        <f t="shared" si="8"/>
        <v>13.553032206538937</v>
      </c>
    </row>
    <row r="262" spans="6:7" ht="12.75">
      <c r="F262" s="23">
        <f t="shared" si="7"/>
        <v>129.60999999999854</v>
      </c>
      <c r="G262" s="24">
        <f t="shared" si="8"/>
        <v>13.591965122070732</v>
      </c>
    </row>
    <row r="263" spans="6:7" ht="12.75">
      <c r="F263" s="23">
        <f aca="true" t="shared" si="9" ref="F263:F272">F262+0.1</f>
        <v>129.70999999999853</v>
      </c>
      <c r="G263" s="24">
        <f t="shared" si="8"/>
        <v>13.63083800689475</v>
      </c>
    </row>
    <row r="264" spans="6:7" ht="12.75">
      <c r="F264" s="23">
        <f t="shared" si="9"/>
        <v>129.80999999999852</v>
      </c>
      <c r="G264" s="24">
        <f t="shared" si="8"/>
        <v>13.669650999746159</v>
      </c>
    </row>
    <row r="265" spans="6:7" ht="12.75">
      <c r="F265" s="23">
        <f t="shared" si="9"/>
        <v>129.90999999999852</v>
      </c>
      <c r="G265" s="24">
        <f t="shared" si="8"/>
        <v>13.708404238932946</v>
      </c>
    </row>
    <row r="266" spans="6:7" ht="12.75">
      <c r="F266" s="23">
        <f t="shared" si="9"/>
        <v>130.0099999999985</v>
      </c>
      <c r="G266" s="24">
        <f t="shared" si="8"/>
        <v>13.747097862337588</v>
      </c>
    </row>
    <row r="267" spans="6:7" ht="12.75">
      <c r="F267" s="23">
        <f t="shared" si="9"/>
        <v>130.1099999999985</v>
      </c>
      <c r="G267" s="24">
        <f t="shared" si="8"/>
        <v>13.785732007418646</v>
      </c>
    </row>
    <row r="268" spans="6:7" ht="12.75">
      <c r="F268" s="23">
        <f t="shared" si="9"/>
        <v>130.2099999999985</v>
      </c>
      <c r="G268" s="24">
        <f t="shared" si="8"/>
        <v>13.824306811212432</v>
      </c>
    </row>
    <row r="269" spans="6:7" ht="12.75">
      <c r="F269" s="23">
        <f t="shared" si="9"/>
        <v>130.3099999999985</v>
      </c>
      <c r="G269" s="24">
        <f t="shared" si="8"/>
        <v>13.86282241033459</v>
      </c>
    </row>
    <row r="270" spans="6:7" ht="12.75">
      <c r="F270" s="23">
        <f t="shared" si="9"/>
        <v>130.4099999999985</v>
      </c>
      <c r="G270" s="24">
        <f t="shared" si="8"/>
        <v>13.90127894098176</v>
      </c>
    </row>
    <row r="271" spans="6:7" ht="12.75">
      <c r="F271" s="23">
        <f t="shared" si="9"/>
        <v>130.50999999999848</v>
      </c>
      <c r="G271" s="24">
        <f t="shared" si="8"/>
        <v>13.939676538933124</v>
      </c>
    </row>
    <row r="272" spans="6:7" ht="12.75">
      <c r="F272" s="23">
        <f t="shared" si="9"/>
        <v>130.60999999999848</v>
      </c>
      <c r="G272" s="24">
        <f t="shared" si="8"/>
        <v>13.97801533955204</v>
      </c>
    </row>
    <row r="273" spans="6:7" ht="12.75">
      <c r="F273" s="23">
        <f aca="true" t="shared" si="10" ref="F273:F279">F272+0.1</f>
        <v>130.70999999999847</v>
      </c>
      <c r="G273" s="24">
        <f aca="true" t="shared" si="11" ref="G273:G279">(L$3*15-2000/F273)/(L$3-K$3)</f>
        <v>14.016295477787644</v>
      </c>
    </row>
    <row r="274" spans="6:7" ht="12.75">
      <c r="F274" s="23">
        <f t="shared" si="10"/>
        <v>130.80999999999847</v>
      </c>
      <c r="G274" s="24">
        <f t="shared" si="11"/>
        <v>14.054517088176388</v>
      </c>
    </row>
    <row r="275" spans="6:7" ht="12.75">
      <c r="F275" s="23">
        <f t="shared" si="10"/>
        <v>130.90999999999846</v>
      </c>
      <c r="G275" s="24">
        <f t="shared" si="11"/>
        <v>14.092680304843661</v>
      </c>
    </row>
    <row r="276" spans="6:7" ht="12.75">
      <c r="F276" s="23">
        <f t="shared" si="10"/>
        <v>131.00999999999846</v>
      </c>
      <c r="G276" s="24">
        <f t="shared" si="11"/>
        <v>14.130785261505332</v>
      </c>
    </row>
    <row r="277" spans="6:7" ht="12.75">
      <c r="F277" s="23">
        <f t="shared" si="10"/>
        <v>131.10999999999845</v>
      </c>
      <c r="G277" s="24">
        <f t="shared" si="11"/>
        <v>14.168832091469334</v>
      </c>
    </row>
    <row r="278" spans="6:7" ht="12.75">
      <c r="F278" s="23">
        <f t="shared" si="10"/>
        <v>131.20999999999844</v>
      </c>
      <c r="G278" s="24">
        <f t="shared" si="11"/>
        <v>14.20682092763718</v>
      </c>
    </row>
    <row r="279" spans="6:7" ht="12.75">
      <c r="F279" s="23">
        <f t="shared" si="10"/>
        <v>131.30999999999844</v>
      </c>
      <c r="G279" s="24">
        <f t="shared" si="11"/>
        <v>14.244751902505561</v>
      </c>
    </row>
    <row r="280" spans="6:7" ht="12.75">
      <c r="F280" s="23">
        <f aca="true" t="shared" si="12" ref="F280:F299">F279+0.1</f>
        <v>131.40999999999843</v>
      </c>
      <c r="G280" s="24">
        <f aca="true" t="shared" si="13" ref="G280:G300">(L$3*15-2000/F280)/(L$3-K$3)</f>
        <v>14.282625148167835</v>
      </c>
    </row>
    <row r="281" spans="6:7" ht="12.75">
      <c r="F281" s="23">
        <f t="shared" si="12"/>
        <v>131.50999999999843</v>
      </c>
      <c r="G281" s="24">
        <f t="shared" si="13"/>
        <v>14.32044079631561</v>
      </c>
    </row>
    <row r="282" spans="6:7" ht="12.75">
      <c r="F282" s="23">
        <f t="shared" si="12"/>
        <v>131.60999999999842</v>
      </c>
      <c r="G282" s="24">
        <f t="shared" si="13"/>
        <v>14.35819897824023</v>
      </c>
    </row>
    <row r="283" spans="6:7" ht="12.75">
      <c r="F283" s="23">
        <f t="shared" si="12"/>
        <v>131.70999999999842</v>
      </c>
      <c r="G283" s="24">
        <f t="shared" si="13"/>
        <v>14.39589982483431</v>
      </c>
    </row>
    <row r="284" spans="6:7" ht="12.75">
      <c r="F284" s="23">
        <f t="shared" si="12"/>
        <v>131.8099999999984</v>
      </c>
      <c r="G284" s="24">
        <f t="shared" si="13"/>
        <v>14.433543466593255</v>
      </c>
    </row>
    <row r="285" spans="6:7" ht="12.75">
      <c r="F285" s="23">
        <f t="shared" si="12"/>
        <v>131.9099999999984</v>
      </c>
      <c r="G285" s="24">
        <f t="shared" si="13"/>
        <v>14.471130033616769</v>
      </c>
    </row>
    <row r="286" spans="6:7" ht="12.75">
      <c r="F286" s="23">
        <f t="shared" si="12"/>
        <v>132.0099999999984</v>
      </c>
      <c r="G286" s="24">
        <f t="shared" si="13"/>
        <v>14.508659655610318</v>
      </c>
    </row>
    <row r="287" spans="6:7" ht="12.75">
      <c r="F287" s="23">
        <f t="shared" si="12"/>
        <v>132.1099999999984</v>
      </c>
      <c r="G287" s="24">
        <f t="shared" si="13"/>
        <v>14.546132461886671</v>
      </c>
    </row>
    <row r="288" spans="6:7" ht="12.75">
      <c r="F288" s="23">
        <f t="shared" si="12"/>
        <v>132.2099999999984</v>
      </c>
      <c r="G288" s="24">
        <f t="shared" si="13"/>
        <v>14.583548581367362</v>
      </c>
    </row>
    <row r="289" spans="6:7" ht="12.75">
      <c r="F289" s="23">
        <f t="shared" si="12"/>
        <v>132.30999999999838</v>
      </c>
      <c r="G289" s="24">
        <f t="shared" si="13"/>
        <v>14.620908142584156</v>
      </c>
    </row>
    <row r="290" spans="6:7" ht="12.75">
      <c r="F290" s="23">
        <f t="shared" si="12"/>
        <v>132.40999999999838</v>
      </c>
      <c r="G290" s="24">
        <f t="shared" si="13"/>
        <v>14.658211273680536</v>
      </c>
    </row>
    <row r="291" spans="6:7" ht="12.75">
      <c r="F291" s="23">
        <f t="shared" si="12"/>
        <v>132.50999999999837</v>
      </c>
      <c r="G291" s="24">
        <f t="shared" si="13"/>
        <v>14.695458102413175</v>
      </c>
    </row>
    <row r="292" spans="6:7" ht="12.75">
      <c r="F292" s="23">
        <f t="shared" si="12"/>
        <v>132.60999999999837</v>
      </c>
      <c r="G292" s="24">
        <f t="shared" si="13"/>
        <v>14.732648756153388</v>
      </c>
    </row>
    <row r="293" spans="6:7" ht="12.75">
      <c r="F293" s="23">
        <f t="shared" si="12"/>
        <v>132.70999999999836</v>
      </c>
      <c r="G293" s="24">
        <f t="shared" si="13"/>
        <v>14.76978336188856</v>
      </c>
    </row>
    <row r="294" spans="6:7" ht="12.75">
      <c r="F294" s="23">
        <f t="shared" si="12"/>
        <v>132.80999999999835</v>
      </c>
      <c r="G294" s="24">
        <f t="shared" si="13"/>
        <v>14.806862046223639</v>
      </c>
    </row>
    <row r="295" spans="6:7" ht="12.75">
      <c r="F295" s="23">
        <f t="shared" si="12"/>
        <v>132.90999999999835</v>
      </c>
      <c r="G295" s="24">
        <f t="shared" si="13"/>
        <v>14.843884935382528</v>
      </c>
    </row>
    <row r="296" spans="6:7" ht="12.75">
      <c r="F296" s="23">
        <f t="shared" si="12"/>
        <v>133.00999999999834</v>
      </c>
      <c r="G296" s="24">
        <f t="shared" si="13"/>
        <v>14.880852155209551</v>
      </c>
    </row>
    <row r="297" spans="6:7" ht="12.75">
      <c r="F297" s="23">
        <f t="shared" si="12"/>
        <v>133.10999999999834</v>
      </c>
      <c r="G297" s="24">
        <f t="shared" si="13"/>
        <v>14.917763831170854</v>
      </c>
    </row>
    <row r="298" spans="6:7" ht="12.75">
      <c r="F298" s="23">
        <f t="shared" si="12"/>
        <v>133.20999999999833</v>
      </c>
      <c r="G298" s="24">
        <f t="shared" si="13"/>
        <v>14.954620088355854</v>
      </c>
    </row>
    <row r="299" spans="6:7" ht="12.75">
      <c r="F299" s="23">
        <f t="shared" si="12"/>
        <v>133.30999999999833</v>
      </c>
      <c r="G299" s="24">
        <f t="shared" si="13"/>
        <v>14.991421051478609</v>
      </c>
    </row>
    <row r="300" spans="6:7" ht="12.75">
      <c r="F300" s="23">
        <v>133.33</v>
      </c>
      <c r="G300" s="24">
        <f t="shared" si="13"/>
        <v>14.998774619764811</v>
      </c>
    </row>
    <row r="301" ht="12.75">
      <c r="G301" s="24"/>
    </row>
    <row r="302" ht="12.75">
      <c r="G302" s="24"/>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H19"/>
  <sheetViews>
    <sheetView showGridLines="0" workbookViewId="0" topLeftCell="A1">
      <selection activeCell="D21" sqref="D21"/>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44</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14.998875084699153</v>
      </c>
      <c r="E9" s="17">
        <v>0</v>
      </c>
      <c r="F9" s="16">
        <v>59.99999999849222</v>
      </c>
      <c r="G9" s="16">
        <v>1E+30</v>
      </c>
      <c r="H9" s="16">
        <v>5.999999998174432</v>
      </c>
    </row>
    <row r="10" spans="2:8" ht="12">
      <c r="B10" s="16" t="s">
        <v>26</v>
      </c>
      <c r="C10" s="16" t="s">
        <v>27</v>
      </c>
      <c r="D10" s="17">
        <v>0</v>
      </c>
      <c r="E10" s="17">
        <v>-7.836210658374572</v>
      </c>
      <c r="F10" s="16">
        <v>70.52589594724449</v>
      </c>
      <c r="G10" s="16">
        <v>7.836210658374572</v>
      </c>
      <c r="H10" s="16">
        <v>1E+30</v>
      </c>
    </row>
    <row r="11" spans="2:8" ht="12">
      <c r="B11" s="16" t="s">
        <v>28</v>
      </c>
      <c r="C11" s="16" t="s">
        <v>29</v>
      </c>
      <c r="D11" s="17">
        <v>0</v>
      </c>
      <c r="E11" s="17">
        <v>-20.799810533259233</v>
      </c>
      <c r="F11" s="16">
        <v>83.19924220359098</v>
      </c>
      <c r="G11" s="16">
        <v>20.799810533259233</v>
      </c>
      <c r="H11" s="16">
        <v>1E+30</v>
      </c>
    </row>
    <row r="12" spans="2:8" ht="12">
      <c r="B12" s="16" t="s">
        <v>30</v>
      </c>
      <c r="C12" s="16" t="s">
        <v>31</v>
      </c>
      <c r="D12" s="17">
        <v>0</v>
      </c>
      <c r="E12" s="17">
        <v>-67.4283834358255</v>
      </c>
      <c r="F12" s="16">
        <v>101.1425751585193</v>
      </c>
      <c r="G12" s="16">
        <v>67.4283834358255</v>
      </c>
      <c r="H12" s="16">
        <v>1E+30</v>
      </c>
    </row>
    <row r="13" spans="2:8" ht="12.75" thickBot="1">
      <c r="B13" s="18" t="s">
        <v>32</v>
      </c>
      <c r="C13" s="18" t="s">
        <v>33</v>
      </c>
      <c r="D13" s="19">
        <v>0</v>
      </c>
      <c r="E13" s="19">
        <v>-34.999999990657855</v>
      </c>
      <c r="F13" s="18">
        <v>25.000000005093167</v>
      </c>
      <c r="G13" s="18">
        <v>34.999999990657855</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14.998875084699153</v>
      </c>
      <c r="E18" s="20">
        <v>0</v>
      </c>
      <c r="F18" s="16">
        <v>15</v>
      </c>
      <c r="G18" s="16">
        <v>1E+30</v>
      </c>
      <c r="H18" s="16">
        <v>0.001124915442810348</v>
      </c>
    </row>
    <row r="19" spans="2:8" ht="12.75" thickBot="1">
      <c r="B19" s="18" t="s">
        <v>40</v>
      </c>
      <c r="C19" s="18" t="s">
        <v>41</v>
      </c>
      <c r="D19" s="19">
        <v>14.998875084699153</v>
      </c>
      <c r="E19" s="19">
        <v>59.99999999802249</v>
      </c>
      <c r="F19" s="18">
        <v>14.998875084798712</v>
      </c>
      <c r="G19" s="18">
        <v>0.00112491544283021</v>
      </c>
      <c r="H19" s="18">
        <v>13.998875084808748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jvandeva</dc:creator>
  <cp:keywords/>
  <dc:description/>
  <cp:lastModifiedBy>jvandeva</cp:lastModifiedBy>
  <dcterms:created xsi:type="dcterms:W3CDTF">2003-01-12T20:35:00Z</dcterms:created>
  <dcterms:modified xsi:type="dcterms:W3CDTF">2003-01-12T22:13:51Z</dcterms:modified>
  <cp:category/>
  <cp:version/>
  <cp:contentType/>
  <cp:contentStatus/>
</cp:coreProperties>
</file>