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1"/>
  </bookViews>
  <sheets>
    <sheet name="LockBox2" sheetId="1" r:id="rId1"/>
    <sheet name="Overview" sheetId="2" r:id="rId2"/>
    <sheet name="lockbox" sheetId="3" r:id="rId3"/>
  </sheets>
  <definedNames>
    <definedName name="solver_adj" localSheetId="2" hidden="1">'lockbox'!$B$21:$E$21,'lockbox'!$B$14:$E$19</definedName>
    <definedName name="solver_adj" localSheetId="0" hidden="1">'LockBox2'!$B$21:$E$21,'LockBox2'!$B$14:$E$19</definedName>
    <definedName name="solver_cvg" localSheetId="2" hidden="1">0.001</definedName>
    <definedName name="solver_cvg" localSheetId="0" hidden="1">0.001</definedName>
    <definedName name="solver_drv" localSheetId="2" hidden="1">1</definedName>
    <definedName name="solver_drv" localSheetId="0" hidden="1">1</definedName>
    <definedName name="solver_est" localSheetId="2" hidden="1">1</definedName>
    <definedName name="solver_est" localSheetId="0" hidden="1">1</definedName>
    <definedName name="solver_itr" localSheetId="2" hidden="1">100</definedName>
    <definedName name="solver_itr" localSheetId="0" hidden="1">100</definedName>
    <definedName name="solver_lhs1" localSheetId="2" hidden="1">'lockbox'!$F$14:$F$19</definedName>
    <definedName name="solver_lhs1" localSheetId="0" hidden="1">'LockBox2'!$F$14:$F$19</definedName>
    <definedName name="solver_lhs2" localSheetId="2" hidden="1">'lockbox'!$B$21:$E$21</definedName>
    <definedName name="solver_lhs2" localSheetId="0" hidden="1">'LockBox2'!$B$21:$E$21</definedName>
    <definedName name="solver_lhs3" localSheetId="2" hidden="1">'lockbox'!$B$23:$E$23</definedName>
    <definedName name="solver_lhs3" localSheetId="0" hidden="1">'LockBox2'!$B$21:$E$21</definedName>
    <definedName name="solver_lhs4" localSheetId="0" hidden="1">'LockBox2'!$B$21:$E$21</definedName>
    <definedName name="solver_lhs5" localSheetId="0" hidden="1">'LockBox2'!$B$21:$E$21</definedName>
    <definedName name="solver_lhs6" localSheetId="0" hidden="1">'LockBox2'!$B$21:$E$21</definedName>
    <definedName name="solver_lhs7" localSheetId="0" hidden="1">'LockBox2'!$B$21:$E$21</definedName>
    <definedName name="solver_lhs8" localSheetId="0" hidden="1">'LockBox2'!$B$21:$E$21</definedName>
    <definedName name="solver_lin" localSheetId="2" hidden="1">1</definedName>
    <definedName name="solver_lin" localSheetId="0" hidden="1">1</definedName>
    <definedName name="solver_neg" localSheetId="2" hidden="1">1</definedName>
    <definedName name="solver_neg" localSheetId="0" hidden="1">1</definedName>
    <definedName name="solver_num" localSheetId="2" hidden="1">3</definedName>
    <definedName name="solver_num" localSheetId="0" hidden="1">8</definedName>
    <definedName name="solver_nwt" localSheetId="2" hidden="1">1</definedName>
    <definedName name="solver_nwt" localSheetId="0" hidden="1">1</definedName>
    <definedName name="solver_opt" localSheetId="2" hidden="1">'lockbox'!$C$24</definedName>
    <definedName name="solver_opt" localSheetId="0" hidden="1">'LockBox2'!$C$24</definedName>
    <definedName name="solver_pre" localSheetId="2" hidden="1">0.000001</definedName>
    <definedName name="solver_pre" localSheetId="0" hidden="1">0.000001</definedName>
    <definedName name="solver_rel1" localSheetId="2" hidden="1">2</definedName>
    <definedName name="solver_rel1" localSheetId="0" hidden="1">2</definedName>
    <definedName name="solver_rel2" localSheetId="2" hidden="1">5</definedName>
    <definedName name="solver_rel2" localSheetId="0" hidden="1">5</definedName>
    <definedName name="solver_rel3" localSheetId="2" hidden="1">3</definedName>
    <definedName name="solver_rel3" localSheetId="0" hidden="1">3</definedName>
    <definedName name="solver_rel4" localSheetId="0" hidden="1">3</definedName>
    <definedName name="solver_rel5" localSheetId="0" hidden="1">3</definedName>
    <definedName name="solver_rel6" localSheetId="0" hidden="1">3</definedName>
    <definedName name="solver_rel7" localSheetId="0" hidden="1">3</definedName>
    <definedName name="solver_rel8" localSheetId="0" hidden="1">3</definedName>
    <definedName name="solver_rhs1" localSheetId="2" hidden="1">1</definedName>
    <definedName name="solver_rhs1" localSheetId="0" hidden="1">1</definedName>
    <definedName name="solver_rhs2" localSheetId="2" hidden="1">binary</definedName>
    <definedName name="solver_rhs2" localSheetId="0" hidden="1">binary</definedName>
    <definedName name="solver_rhs3" localSheetId="2" hidden="1">'lockbox'!$B$20:$E$20</definedName>
    <definedName name="solver_rhs3" localSheetId="0" hidden="1">'LockBox2'!$B$14:$E$14</definedName>
    <definedName name="solver_rhs4" localSheetId="0" hidden="1">'LockBox2'!$B$15:$E$15</definedName>
    <definedName name="solver_rhs5" localSheetId="0" hidden="1">'LockBox2'!$B$16:$E$16</definedName>
    <definedName name="solver_rhs6" localSheetId="0" hidden="1">'LockBox2'!$B$17:$E$17</definedName>
    <definedName name="solver_rhs7" localSheetId="0" hidden="1">'LockBox2'!$B$18:$E$18</definedName>
    <definedName name="solver_rhs8" localSheetId="0" hidden="1">'LockBox2'!$B$19:$E$19</definedName>
    <definedName name="solver_scl" localSheetId="2" hidden="1">2</definedName>
    <definedName name="solver_scl" localSheetId="0" hidden="1">2</definedName>
    <definedName name="solver_sho" localSheetId="2" hidden="1">2</definedName>
    <definedName name="solver_sho" localSheetId="0" hidden="1">2</definedName>
    <definedName name="solver_tim" localSheetId="2" hidden="1">100</definedName>
    <definedName name="solver_tim" localSheetId="0" hidden="1">100</definedName>
    <definedName name="solver_tol" localSheetId="2" hidden="1">0.05</definedName>
    <definedName name="solver_tol" localSheetId="0" hidden="1">0.05</definedName>
    <definedName name="solver_typ" localSheetId="2" hidden="1">2</definedName>
    <definedName name="solver_typ" localSheetId="0" hidden="1">2</definedName>
    <definedName name="solver_val" localSheetId="2" hidden="1">0</definedName>
    <definedName name="solver_val" localSheetId="0" hidden="1">0</definedName>
  </definedNames>
  <calcPr fullCalcOnLoad="1"/>
</workbook>
</file>

<file path=xl/sharedStrings.xml><?xml version="1.0" encoding="utf-8"?>
<sst xmlns="http://schemas.openxmlformats.org/spreadsheetml/2006/main" count="73" uniqueCount="24">
  <si>
    <t>City</t>
  </si>
  <si>
    <t>Days to Mail from Each Area to Each City</t>
  </si>
  <si>
    <t>Daily Payments</t>
  </si>
  <si>
    <t>Total Cost to Operate</t>
  </si>
  <si>
    <t>Total Float</t>
  </si>
  <si>
    <t xml:space="preserve">Total Cost </t>
  </si>
  <si>
    <t>Lockbox Model</t>
  </si>
  <si>
    <t>Oper.Cost</t>
  </si>
  <si>
    <t>Eff. Cap.</t>
  </si>
  <si>
    <t>LA</t>
  </si>
  <si>
    <t>NY</t>
  </si>
  <si>
    <t>NW</t>
  </si>
  <si>
    <t>N</t>
  </si>
  <si>
    <t>NE</t>
  </si>
  <si>
    <t>SW</t>
  </si>
  <si>
    <t>S</t>
  </si>
  <si>
    <t>SE</t>
  </si>
  <si>
    <t>Int. Rate</t>
  </si>
  <si>
    <t>Total</t>
  </si>
  <si>
    <t>Open?</t>
  </si>
  <si>
    <t>Cost</t>
  </si>
  <si>
    <t>Sea.</t>
  </si>
  <si>
    <t>Chi.</t>
  </si>
  <si>
    <t>The Lockbox Model</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</si>
</sst>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 #,##0.0_);_(* \(#,##0.0\);_(* &quot;-&quot;?_);_(@_)"/>
    <numFmt numFmtId="168" formatCode="0.0"/>
    <numFmt numFmtId="169" formatCode="_(* #,##0_);_(* \(#,##0\);_(* &quot;-&quot;?_);_(@_)"/>
  </numFmts>
  <fonts count="3">
    <font>
      <sz val="10"/>
      <name val="Arial"/>
      <family val="0"/>
    </font>
    <font>
      <b/>
      <sz val="10"/>
      <name val="Arial"/>
      <family val="2"/>
    </font>
    <font>
      <strike/>
      <sz val="10"/>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0" fillId="2" borderId="0" xfId="0" applyFill="1" applyAlignment="1">
      <alignment/>
    </xf>
    <xf numFmtId="0" fontId="0" fillId="3" borderId="0" xfId="0" applyFill="1" applyAlignment="1">
      <alignment horizontal="right"/>
    </xf>
    <xf numFmtId="166" fontId="0" fillId="3" borderId="0" xfId="19" applyNumberFormat="1" applyFill="1" applyAlignment="1">
      <alignment/>
    </xf>
    <xf numFmtId="0" fontId="0" fillId="3" borderId="0" xfId="0" applyFill="1" applyAlignment="1">
      <alignment/>
    </xf>
    <xf numFmtId="0" fontId="0" fillId="3" borderId="0" xfId="0" applyFill="1" applyAlignment="1">
      <alignment horizontal="center" wrapText="1"/>
    </xf>
    <xf numFmtId="165" fontId="0" fillId="3" borderId="0" xfId="0" applyNumberFormat="1" applyFill="1" applyAlignment="1">
      <alignment/>
    </xf>
    <xf numFmtId="167" fontId="0" fillId="3" borderId="0" xfId="0" applyNumberFormat="1" applyFill="1" applyAlignment="1">
      <alignment/>
    </xf>
    <xf numFmtId="0" fontId="0" fillId="4" borderId="0" xfId="0" applyFill="1" applyAlignment="1">
      <alignment/>
    </xf>
    <xf numFmtId="0" fontId="0" fillId="4" borderId="0" xfId="0" applyFill="1" applyAlignment="1">
      <alignment horizontal="right"/>
    </xf>
    <xf numFmtId="0" fontId="0" fillId="4" borderId="1" xfId="0" applyFill="1" applyBorder="1" applyAlignment="1">
      <alignment/>
    </xf>
    <xf numFmtId="0" fontId="0" fillId="4" borderId="2" xfId="0" applyFill="1" applyBorder="1" applyAlignment="1">
      <alignment/>
    </xf>
    <xf numFmtId="0" fontId="0" fillId="4" borderId="3" xfId="0" applyFill="1" applyBorder="1" applyAlignment="1">
      <alignment/>
    </xf>
    <xf numFmtId="165" fontId="0" fillId="4" borderId="0" xfId="17" applyNumberFormat="1" applyFill="1" applyAlignment="1">
      <alignment/>
    </xf>
    <xf numFmtId="0" fontId="0" fillId="4" borderId="4" xfId="0" applyFill="1" applyBorder="1" applyAlignment="1">
      <alignment/>
    </xf>
    <xf numFmtId="0" fontId="0" fillId="4" borderId="0"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0" fillId="4" borderId="8" xfId="0" applyFill="1" applyBorder="1" applyAlignment="1">
      <alignment/>
    </xf>
    <xf numFmtId="1" fontId="0" fillId="4" borderId="4" xfId="0" applyNumberFormat="1" applyFill="1" applyBorder="1" applyAlignment="1">
      <alignment/>
    </xf>
    <xf numFmtId="169" fontId="0" fillId="3" borderId="0" xfId="0" applyNumberFormat="1" applyFill="1" applyAlignment="1">
      <alignment/>
    </xf>
    <xf numFmtId="0" fontId="2" fillId="3" borderId="0" xfId="0" applyFont="1" applyFill="1" applyAlignment="1">
      <alignment horizontal="right"/>
    </xf>
    <xf numFmtId="43" fontId="0" fillId="3" borderId="0" xfId="15" applyFill="1" applyAlignment="1">
      <alignment/>
    </xf>
    <xf numFmtId="43" fontId="2" fillId="3" borderId="0" xfId="15" applyFont="1" applyFill="1" applyAlignment="1">
      <alignment/>
    </xf>
    <xf numFmtId="0" fontId="0" fillId="4" borderId="0" xfId="0" applyFill="1" applyAlignment="1">
      <alignment horizontal="center"/>
    </xf>
    <xf numFmtId="0" fontId="1" fillId="4" borderId="0" xfId="0" applyFont="1" applyFill="1" applyAlignment="1">
      <alignment horizontal="center"/>
    </xf>
    <xf numFmtId="0" fontId="1"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xdr:row>
      <xdr:rowOff>104775</xdr:rowOff>
    </xdr:from>
    <xdr:to>
      <xdr:col>14</xdr:col>
      <xdr:colOff>104775</xdr:colOff>
      <xdr:row>44</xdr:row>
      <xdr:rowOff>47625</xdr:rowOff>
    </xdr:to>
    <xdr:sp>
      <xdr:nvSpPr>
        <xdr:cNvPr id="1" name="TextBox 1"/>
        <xdr:cNvSpPr txBox="1">
          <a:spLocks noChangeArrowheads="1"/>
        </xdr:cNvSpPr>
      </xdr:nvSpPr>
      <xdr:spPr>
        <a:xfrm>
          <a:off x="28575" y="266700"/>
          <a:ext cx="8610600" cy="6905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company collects, say, credit card payments from 6 regions of the country: N = North, NE = NorthEast, etc. The average daily value of payments mailed by customers from each region is shown in the Daily Payments column of these spreadsheets. 
The company must decide where customers in each region should mail their payments. It can earn interest on the payments and so wants to receive them as quickly as possible. On the other hand, to ensure quick receipt of the payments, it will need to open additional processing centers (called Lockboxes) and thereby incur additional operating expenses. 
The table Days to Mail from Each Area to Each City in each spreadsheet shows the average days (from the time payment is sent) until a check clears and the company can start earning interest on it. Naturally, these values depend on the region the check is mailed from and the location of the lockbox it is mailed to. 
The row Oper.Cost in these spreadsheets shows the annual operating cost of each lockbox (assuming we open it). 
There is no limit on the capacity of a lockbox and, because the operations are automated, the Operating cost of a lockbox is largely fixed, i.e., it is independent of the volume of checks the lockbox processes. 
Consequently, once we decide which lockboxes to open, each region will mail all its checks to the closest lockbox. 
The company wants to minimize the total annual cost including both the operating costs of the lockboxes and the interest revenue lost while payments make their way to the lockboxes. 
This workbook includes two models for this problem: 
1. A basic model similar to our Steco Warehouse Model. The main difference between these two models arises because there is no capacity on the lockboxes (Steco's warehouses had limited capacity). This has two consequences: 
 a. Every region sends all its payments to the closest lockbox. In the Steco model, limited warehouse capacity meant some districts might be served from more than one warehouse. 
 b. We have think harder about how to implement the Effective Capacity constraints that relate which lockboxes we open to where customers mail there checks. We will first do this in the simplest way (lockbox).
This model has variables for 
i. Which lockboxes we open. These are binary. 
ii. Which lockbox each region mails its checks to. We don't need to make these binary. 
The constraints are:
i. Each region must be assigned to some lockbox
ii. The total number of regions assigned to a lockbox cannot exceed the effective capacity of the lockbox. 
2. LockBox2 reviews the formulation of the Effective Capacity constraints applying the principal that more is better, i.e., more detailed constraints are generally better than fewer aggregated constraints. 
This model gives a more detailed version of the Effective Capacity constraints. It achieves the same result as the first model by stipulating that a region may not send its checks to a lockbox unless it's open. This turns out to be many more constraints -- one for each (lockbox, region) pair rather than one for each lockbox -- but it is a much easier formulation for the solver to work with. You probably won't notice the difference for these small problems, but for a large problem, the difference can be significant.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zoomScale="200" zoomScaleNormal="200" workbookViewId="0" topLeftCell="A9">
      <selection activeCell="E23" sqref="B23:E23"/>
    </sheetView>
  </sheetViews>
  <sheetFormatPr defaultColWidth="9.140625" defaultRowHeight="12.75"/>
  <cols>
    <col min="1" max="1" width="9.421875" style="1" customWidth="1"/>
    <col min="2" max="2" width="9.57421875" style="1" customWidth="1"/>
    <col min="3" max="3" width="13.00390625" style="1" bestFit="1" customWidth="1"/>
    <col min="4" max="5" width="9.57421875" style="1" customWidth="1"/>
    <col min="6" max="6" width="10.8515625" style="1" customWidth="1"/>
    <col min="7" max="7" width="11.8515625" style="1" bestFit="1" customWidth="1"/>
    <col min="8" max="16384" width="9.140625" style="1" customWidth="1"/>
  </cols>
  <sheetData>
    <row r="1" spans="1:7" ht="12.75">
      <c r="A1" s="8"/>
      <c r="B1" s="26" t="s">
        <v>6</v>
      </c>
      <c r="C1" s="26"/>
      <c r="D1" s="26"/>
      <c r="E1" s="26"/>
      <c r="F1" s="8"/>
      <c r="G1" s="8"/>
    </row>
    <row r="2" spans="1:7" ht="12.75">
      <c r="A2" s="8"/>
      <c r="B2" s="25" t="s">
        <v>1</v>
      </c>
      <c r="C2" s="25"/>
      <c r="D2" s="25"/>
      <c r="E2" s="25"/>
      <c r="F2" s="8"/>
      <c r="G2" s="8"/>
    </row>
    <row r="3" spans="1:7" ht="12.75">
      <c r="A3" s="9" t="s">
        <v>0</v>
      </c>
      <c r="B3" s="8" t="s">
        <v>21</v>
      </c>
      <c r="C3" s="8" t="s">
        <v>22</v>
      </c>
      <c r="D3" s="8" t="s">
        <v>10</v>
      </c>
      <c r="E3" s="8" t="s">
        <v>9</v>
      </c>
      <c r="F3" s="8" t="s">
        <v>2</v>
      </c>
      <c r="G3" s="8"/>
    </row>
    <row r="4" spans="1:7" ht="12.75">
      <c r="A4" s="9" t="s">
        <v>11</v>
      </c>
      <c r="B4" s="10">
        <v>2</v>
      </c>
      <c r="C4" s="11">
        <v>5</v>
      </c>
      <c r="D4" s="11">
        <v>5</v>
      </c>
      <c r="E4" s="12">
        <v>4</v>
      </c>
      <c r="F4" s="13">
        <v>325000</v>
      </c>
      <c r="G4" s="8"/>
    </row>
    <row r="5" spans="1:7" ht="12.75">
      <c r="A5" s="9" t="s">
        <v>12</v>
      </c>
      <c r="B5" s="14">
        <v>4</v>
      </c>
      <c r="C5" s="15">
        <v>2</v>
      </c>
      <c r="D5" s="15">
        <v>4</v>
      </c>
      <c r="E5" s="16">
        <v>6</v>
      </c>
      <c r="F5" s="13">
        <v>475000</v>
      </c>
      <c r="G5" s="8"/>
    </row>
    <row r="6" spans="1:7" ht="12.75">
      <c r="A6" s="9" t="s">
        <v>13</v>
      </c>
      <c r="B6" s="14">
        <v>5</v>
      </c>
      <c r="C6" s="15">
        <v>5</v>
      </c>
      <c r="D6" s="15">
        <v>2</v>
      </c>
      <c r="E6" s="16">
        <v>8</v>
      </c>
      <c r="F6" s="13">
        <v>300000</v>
      </c>
      <c r="G6" s="8"/>
    </row>
    <row r="7" spans="1:7" ht="12.75">
      <c r="A7" s="9" t="s">
        <v>14</v>
      </c>
      <c r="B7" s="14">
        <v>4</v>
      </c>
      <c r="C7" s="15">
        <v>6</v>
      </c>
      <c r="D7" s="15">
        <v>8</v>
      </c>
      <c r="E7" s="16">
        <v>2</v>
      </c>
      <c r="F7" s="13">
        <v>275000</v>
      </c>
      <c r="G7" s="8"/>
    </row>
    <row r="8" spans="1:7" ht="12.75">
      <c r="A8" s="9" t="s">
        <v>15</v>
      </c>
      <c r="B8" s="14">
        <v>6</v>
      </c>
      <c r="C8" s="15">
        <v>6</v>
      </c>
      <c r="D8" s="15">
        <v>6</v>
      </c>
      <c r="E8" s="16">
        <v>4</v>
      </c>
      <c r="F8" s="13">
        <v>385000</v>
      </c>
      <c r="G8" s="8"/>
    </row>
    <row r="9" spans="1:7" ht="12.75">
      <c r="A9" s="9" t="s">
        <v>16</v>
      </c>
      <c r="B9" s="17">
        <v>8</v>
      </c>
      <c r="C9" s="18">
        <v>8</v>
      </c>
      <c r="D9" s="18">
        <v>5</v>
      </c>
      <c r="E9" s="19">
        <v>5</v>
      </c>
      <c r="F9" s="13">
        <v>350000</v>
      </c>
      <c r="G9" s="8"/>
    </row>
    <row r="10" spans="1:7" ht="12.75">
      <c r="A10" s="9" t="s">
        <v>7</v>
      </c>
      <c r="B10" s="13">
        <v>55000</v>
      </c>
      <c r="C10" s="13">
        <v>50000</v>
      </c>
      <c r="D10" s="13">
        <v>60000</v>
      </c>
      <c r="E10" s="13">
        <v>53000</v>
      </c>
      <c r="F10" s="8"/>
      <c r="G10" s="8"/>
    </row>
    <row r="11" ht="1.5" customHeight="1"/>
    <row r="12" spans="1:7" ht="12.75">
      <c r="A12" s="2" t="s">
        <v>17</v>
      </c>
      <c r="B12" s="3">
        <v>0.06</v>
      </c>
      <c r="C12" s="4"/>
      <c r="D12" s="4"/>
      <c r="E12" s="4"/>
      <c r="F12" s="4"/>
      <c r="G12" s="4"/>
    </row>
    <row r="13" spans="1:7" ht="12.75">
      <c r="A13" s="2" t="s">
        <v>0</v>
      </c>
      <c r="B13" s="4" t="s">
        <v>21</v>
      </c>
      <c r="C13" s="4" t="s">
        <v>22</v>
      </c>
      <c r="D13" s="4" t="s">
        <v>10</v>
      </c>
      <c r="E13" s="4" t="s">
        <v>9</v>
      </c>
      <c r="F13" s="5" t="s">
        <v>18</v>
      </c>
      <c r="G13" s="4" t="s">
        <v>4</v>
      </c>
    </row>
    <row r="14" spans="1:7" ht="12.75">
      <c r="A14" s="2" t="s">
        <v>11</v>
      </c>
      <c r="B14" s="23">
        <v>2.0339285811132868E-13</v>
      </c>
      <c r="C14" s="23">
        <v>0</v>
      </c>
      <c r="D14" s="23">
        <v>0</v>
      </c>
      <c r="E14" s="23">
        <v>0.9999999999992623</v>
      </c>
      <c r="F14" s="4">
        <f aca="true" t="shared" si="0" ref="F14:F19">SUM(B14:E14)</f>
        <v>0.9999999999994656</v>
      </c>
      <c r="G14" s="6">
        <f aca="true" t="shared" si="1" ref="G14:G19">F4*SUMPRODUCT(B14:E14,B4:E4)</f>
        <v>1299999.9999991732</v>
      </c>
    </row>
    <row r="15" spans="1:7" ht="12.75">
      <c r="A15" s="2" t="s">
        <v>12</v>
      </c>
      <c r="B15" s="23">
        <v>0</v>
      </c>
      <c r="C15" s="23">
        <v>0.9999999999950258</v>
      </c>
      <c r="D15" s="23">
        <v>0</v>
      </c>
      <c r="E15" s="23">
        <v>0</v>
      </c>
      <c r="F15" s="4">
        <f t="shared" si="0"/>
        <v>0.9999999999950258</v>
      </c>
      <c r="G15" s="6">
        <f t="shared" si="1"/>
        <v>949999.9999952745</v>
      </c>
    </row>
    <row r="16" spans="1:7" ht="12.75">
      <c r="A16" s="2" t="s">
        <v>13</v>
      </c>
      <c r="B16" s="23">
        <v>0</v>
      </c>
      <c r="C16" s="23">
        <v>0.9999999999948203</v>
      </c>
      <c r="D16" s="23">
        <v>2.0472512574087887E-13</v>
      </c>
      <c r="E16" s="23">
        <v>0</v>
      </c>
      <c r="F16" s="4">
        <f t="shared" si="0"/>
        <v>0.999999999995025</v>
      </c>
      <c r="G16" s="6">
        <f t="shared" si="1"/>
        <v>1499999.9999923534</v>
      </c>
    </row>
    <row r="17" spans="1:7" ht="12.75">
      <c r="A17" s="2" t="s">
        <v>14</v>
      </c>
      <c r="B17" s="23">
        <v>0</v>
      </c>
      <c r="C17" s="23">
        <v>0</v>
      </c>
      <c r="D17" s="23">
        <v>0</v>
      </c>
      <c r="E17" s="23">
        <v>0.9999999999950261</v>
      </c>
      <c r="F17" s="4">
        <f t="shared" si="0"/>
        <v>0.9999999999950261</v>
      </c>
      <c r="G17" s="6">
        <f t="shared" si="1"/>
        <v>549999.9999972644</v>
      </c>
    </row>
    <row r="18" spans="1:7" ht="12.75">
      <c r="A18" s="2" t="s">
        <v>15</v>
      </c>
      <c r="B18" s="23">
        <v>0</v>
      </c>
      <c r="C18" s="23">
        <v>2.0450308113595383E-13</v>
      </c>
      <c r="D18" s="23">
        <v>0</v>
      </c>
      <c r="E18" s="23">
        <v>0.9999999999992623</v>
      </c>
      <c r="F18" s="4">
        <f t="shared" si="0"/>
        <v>0.9999999999994668</v>
      </c>
      <c r="G18" s="6">
        <f t="shared" si="1"/>
        <v>1539999.9999993362</v>
      </c>
    </row>
    <row r="19" spans="1:7" ht="12.75">
      <c r="A19" s="2" t="s">
        <v>16</v>
      </c>
      <c r="B19" s="23">
        <v>0</v>
      </c>
      <c r="C19" s="23">
        <v>0</v>
      </c>
      <c r="D19" s="23">
        <v>2.0472512574087887E-13</v>
      </c>
      <c r="E19" s="23">
        <v>0.9999999999992623</v>
      </c>
      <c r="F19" s="4">
        <f t="shared" si="0"/>
        <v>0.999999999999467</v>
      </c>
      <c r="G19" s="6">
        <f t="shared" si="1"/>
        <v>1749999.9999990675</v>
      </c>
    </row>
    <row r="20" spans="1:7" ht="12.75">
      <c r="A20" s="2" t="s">
        <v>18</v>
      </c>
      <c r="B20" s="23">
        <f>SUM(B14:B19)</f>
        <v>2.0339285811132868E-13</v>
      </c>
      <c r="C20" s="23">
        <f>SUM(C14:C19)</f>
        <v>1.9999999999900504</v>
      </c>
      <c r="D20" s="23">
        <f>SUM(D14:D19)</f>
        <v>4.0945025148175773E-13</v>
      </c>
      <c r="E20" s="23">
        <f>SUM(E14:E19)</f>
        <v>3.999999999992813</v>
      </c>
      <c r="F20" s="4" t="s">
        <v>4</v>
      </c>
      <c r="G20" s="6">
        <f>SUM(G14:G19)</f>
        <v>7589999.999982469</v>
      </c>
    </row>
    <row r="21" spans="1:7" ht="12.75">
      <c r="A21" s="2" t="s">
        <v>19</v>
      </c>
      <c r="B21" s="23">
        <v>2.0339285811132868E-13</v>
      </c>
      <c r="C21" s="23">
        <v>0.9999999999950261</v>
      </c>
      <c r="D21" s="23">
        <v>2.0472512574087887E-13</v>
      </c>
      <c r="E21" s="23">
        <v>0.9999999999992623</v>
      </c>
      <c r="F21" s="4" t="s">
        <v>3</v>
      </c>
      <c r="G21" s="4"/>
    </row>
    <row r="22" spans="1:7" ht="12.75">
      <c r="A22" s="2" t="s">
        <v>20</v>
      </c>
      <c r="B22" s="6">
        <f>B21*B10</f>
        <v>1.1186607196123077E-08</v>
      </c>
      <c r="C22" s="6">
        <f>C21*C10</f>
        <v>49999.99999975131</v>
      </c>
      <c r="D22" s="6">
        <f>D21*D10</f>
        <v>1.2283507544452732E-08</v>
      </c>
      <c r="E22" s="6">
        <f>E21*E10</f>
        <v>52999.9999999609</v>
      </c>
      <c r="F22" s="6">
        <f>SUM(B22:E22)</f>
        <v>102999.99999973568</v>
      </c>
      <c r="G22" s="4"/>
    </row>
    <row r="23" spans="1:7" ht="12.75">
      <c r="A23" s="22" t="s">
        <v>8</v>
      </c>
      <c r="B23" s="24">
        <f>6*B21</f>
        <v>1.220357148667972E-12</v>
      </c>
      <c r="C23" s="24">
        <f>6*C21</f>
        <v>5.999999999970156</v>
      </c>
      <c r="D23" s="24">
        <f>6*D21</f>
        <v>1.2283507544452732E-12</v>
      </c>
      <c r="E23" s="24">
        <f>6*E21</f>
        <v>5.999999999995573</v>
      </c>
      <c r="F23" s="4"/>
      <c r="G23" s="4"/>
    </row>
    <row r="24" spans="1:7" ht="12.75">
      <c r="A24" s="4"/>
      <c r="B24" s="4" t="s">
        <v>5</v>
      </c>
      <c r="C24" s="7">
        <f>F22+B12*G20</f>
        <v>558399.9999986838</v>
      </c>
      <c r="D24" s="4"/>
      <c r="E24" s="4"/>
      <c r="F24" s="4"/>
      <c r="G24" s="4"/>
    </row>
    <row r="25" spans="1:7" ht="12.75">
      <c r="A25" s="4"/>
      <c r="B25" s="4"/>
      <c r="C25" s="4"/>
      <c r="D25" s="4"/>
      <c r="E25" s="4"/>
      <c r="F25" s="4"/>
      <c r="G25" s="4"/>
    </row>
  </sheetData>
  <mergeCells count="2">
    <mergeCell ref="B2:E2"/>
    <mergeCell ref="B1:E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9.140625" defaultRowHeight="12.75"/>
  <cols>
    <col min="1" max="16384" width="9.140625" style="1" customWidth="1"/>
  </cols>
  <sheetData>
    <row r="1" ht="12.75">
      <c r="A1" s="27" t="s">
        <v>23</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25"/>
  <sheetViews>
    <sheetView zoomScale="200" zoomScaleNormal="200" workbookViewId="0" topLeftCell="A1">
      <selection activeCell="A10" sqref="A10"/>
    </sheetView>
  </sheetViews>
  <sheetFormatPr defaultColWidth="9.140625" defaultRowHeight="12.75"/>
  <cols>
    <col min="1" max="1" width="9.421875" style="1" customWidth="1"/>
    <col min="2" max="2" width="9.57421875" style="1" customWidth="1"/>
    <col min="3" max="3" width="10.8515625" style="1" bestFit="1" customWidth="1"/>
    <col min="4" max="5" width="9.57421875" style="1" customWidth="1"/>
    <col min="6" max="6" width="10.8515625" style="1" customWidth="1"/>
    <col min="7" max="7" width="11.8515625" style="1" bestFit="1" customWidth="1"/>
    <col min="8" max="16384" width="9.140625" style="1" customWidth="1"/>
  </cols>
  <sheetData>
    <row r="1" spans="1:7" ht="12.75">
      <c r="A1" s="8"/>
      <c r="B1" s="26" t="s">
        <v>6</v>
      </c>
      <c r="C1" s="26"/>
      <c r="D1" s="26"/>
      <c r="E1" s="26"/>
      <c r="F1" s="8"/>
      <c r="G1" s="8"/>
    </row>
    <row r="2" spans="1:7" ht="12.75">
      <c r="A2" s="8"/>
      <c r="B2" s="25" t="s">
        <v>1</v>
      </c>
      <c r="C2" s="25"/>
      <c r="D2" s="25"/>
      <c r="E2" s="25"/>
      <c r="F2" s="8"/>
      <c r="G2" s="8"/>
    </row>
    <row r="3" spans="1:7" ht="12.75">
      <c r="A3" s="9" t="s">
        <v>0</v>
      </c>
      <c r="B3" s="8" t="s">
        <v>21</v>
      </c>
      <c r="C3" s="8" t="s">
        <v>22</v>
      </c>
      <c r="D3" s="8" t="s">
        <v>10</v>
      </c>
      <c r="E3" s="8" t="s">
        <v>9</v>
      </c>
      <c r="F3" s="8" t="s">
        <v>2</v>
      </c>
      <c r="G3" s="8"/>
    </row>
    <row r="4" spans="1:7" ht="12.75">
      <c r="A4" s="9" t="s">
        <v>11</v>
      </c>
      <c r="B4" s="10">
        <v>2</v>
      </c>
      <c r="C4" s="11">
        <v>5</v>
      </c>
      <c r="D4" s="11">
        <v>5</v>
      </c>
      <c r="E4" s="12">
        <v>4</v>
      </c>
      <c r="F4" s="13">
        <v>325000</v>
      </c>
      <c r="G4" s="8"/>
    </row>
    <row r="5" spans="1:7" ht="12.75">
      <c r="A5" s="9" t="s">
        <v>12</v>
      </c>
      <c r="B5" s="14">
        <v>4</v>
      </c>
      <c r="C5" s="15">
        <v>2</v>
      </c>
      <c r="D5" s="15">
        <v>4</v>
      </c>
      <c r="E5" s="16">
        <v>6</v>
      </c>
      <c r="F5" s="13">
        <v>475000</v>
      </c>
      <c r="G5" s="8"/>
    </row>
    <row r="6" spans="1:7" ht="12.75">
      <c r="A6" s="9" t="s">
        <v>13</v>
      </c>
      <c r="B6" s="20">
        <v>5</v>
      </c>
      <c r="C6" s="15">
        <v>5</v>
      </c>
      <c r="D6" s="15">
        <v>2</v>
      </c>
      <c r="E6" s="16">
        <v>8</v>
      </c>
      <c r="F6" s="13">
        <v>300000</v>
      </c>
      <c r="G6" s="8"/>
    </row>
    <row r="7" spans="1:7" ht="12.75">
      <c r="A7" s="9" t="s">
        <v>14</v>
      </c>
      <c r="B7" s="14">
        <v>4</v>
      </c>
      <c r="C7" s="15">
        <v>6</v>
      </c>
      <c r="D7" s="15">
        <v>8</v>
      </c>
      <c r="E7" s="16">
        <v>2</v>
      </c>
      <c r="F7" s="13">
        <v>275000</v>
      </c>
      <c r="G7" s="8"/>
    </row>
    <row r="8" spans="1:7" ht="12.75">
      <c r="A8" s="9" t="s">
        <v>15</v>
      </c>
      <c r="B8" s="14">
        <v>6</v>
      </c>
      <c r="C8" s="15">
        <v>6</v>
      </c>
      <c r="D8" s="15">
        <v>6</v>
      </c>
      <c r="E8" s="16">
        <v>4</v>
      </c>
      <c r="F8" s="13">
        <v>385000</v>
      </c>
      <c r="G8" s="8"/>
    </row>
    <row r="9" spans="1:7" ht="12.75">
      <c r="A9" s="9" t="s">
        <v>16</v>
      </c>
      <c r="B9" s="17">
        <v>8</v>
      </c>
      <c r="C9" s="18">
        <v>8</v>
      </c>
      <c r="D9" s="18">
        <v>5</v>
      </c>
      <c r="E9" s="19">
        <v>5</v>
      </c>
      <c r="F9" s="13">
        <v>350000</v>
      </c>
      <c r="G9" s="8"/>
    </row>
    <row r="10" spans="1:7" ht="12.75">
      <c r="A10" s="9" t="s">
        <v>7</v>
      </c>
      <c r="B10" s="13">
        <v>55000</v>
      </c>
      <c r="C10" s="13">
        <v>50000</v>
      </c>
      <c r="D10" s="13">
        <v>60000</v>
      </c>
      <c r="E10" s="13">
        <v>53000</v>
      </c>
      <c r="F10" s="8"/>
      <c r="G10" s="8"/>
    </row>
    <row r="11" ht="1.5" customHeight="1"/>
    <row r="12" spans="1:7" ht="12.75">
      <c r="A12" s="2" t="s">
        <v>17</v>
      </c>
      <c r="B12" s="3">
        <v>0.06</v>
      </c>
      <c r="C12" s="4"/>
      <c r="D12" s="4"/>
      <c r="E12" s="4"/>
      <c r="F12" s="4"/>
      <c r="G12" s="4"/>
    </row>
    <row r="13" spans="1:7" ht="12.75">
      <c r="A13" s="2" t="s">
        <v>0</v>
      </c>
      <c r="B13" s="4" t="s">
        <v>21</v>
      </c>
      <c r="C13" s="4" t="s">
        <v>22</v>
      </c>
      <c r="D13" s="4" t="s">
        <v>10</v>
      </c>
      <c r="E13" s="4" t="s">
        <v>9</v>
      </c>
      <c r="F13" s="5" t="s">
        <v>18</v>
      </c>
      <c r="G13" s="4" t="s">
        <v>4</v>
      </c>
    </row>
    <row r="14" spans="1:7" ht="12.75">
      <c r="A14" s="2" t="s">
        <v>11</v>
      </c>
      <c r="B14" s="4">
        <v>0</v>
      </c>
      <c r="C14" s="4">
        <v>0</v>
      </c>
      <c r="D14" s="4">
        <v>0</v>
      </c>
      <c r="E14" s="4">
        <v>1</v>
      </c>
      <c r="F14" s="4">
        <f aca="true" t="shared" si="0" ref="F14:F19">SUM(B14:E14)</f>
        <v>1</v>
      </c>
      <c r="G14" s="6">
        <f>F4*SUMPRODUCT(B14:E14,B4:E4)</f>
        <v>1300000</v>
      </c>
    </row>
    <row r="15" spans="1:7" ht="12.75">
      <c r="A15" s="2" t="s">
        <v>12</v>
      </c>
      <c r="B15" s="4">
        <v>0</v>
      </c>
      <c r="C15" s="4">
        <v>1</v>
      </c>
      <c r="D15" s="4">
        <v>0</v>
      </c>
      <c r="E15" s="4">
        <v>0</v>
      </c>
      <c r="F15" s="4">
        <f t="shared" si="0"/>
        <v>1</v>
      </c>
      <c r="G15" s="6">
        <f>F5*SUMPRODUCT(B15:E15,B5:E5)</f>
        <v>950000</v>
      </c>
    </row>
    <row r="16" spans="1:7" ht="12.75">
      <c r="A16" s="2" t="s">
        <v>13</v>
      </c>
      <c r="B16" s="4">
        <v>0</v>
      </c>
      <c r="C16" s="4">
        <v>1</v>
      </c>
      <c r="D16" s="4">
        <v>0</v>
      </c>
      <c r="E16" s="4">
        <v>0</v>
      </c>
      <c r="F16" s="4">
        <f t="shared" si="0"/>
        <v>1</v>
      </c>
      <c r="G16" s="6">
        <f>F6*SUMPRODUCT(B16:E16,B6:E6)</f>
        <v>1500000</v>
      </c>
    </row>
    <row r="17" spans="1:7" ht="12.75">
      <c r="A17" s="2" t="s">
        <v>14</v>
      </c>
      <c r="B17" s="4">
        <v>0</v>
      </c>
      <c r="C17" s="4">
        <v>0</v>
      </c>
      <c r="D17" s="4">
        <v>0</v>
      </c>
      <c r="E17" s="4">
        <v>1</v>
      </c>
      <c r="F17" s="4">
        <f t="shared" si="0"/>
        <v>1</v>
      </c>
      <c r="G17" s="6">
        <f>F7*SUMPRODUCT(B17:E17,B7:E7)</f>
        <v>550000</v>
      </c>
    </row>
    <row r="18" spans="1:7" ht="12.75">
      <c r="A18" s="2" t="s">
        <v>15</v>
      </c>
      <c r="B18" s="4">
        <v>0</v>
      </c>
      <c r="C18" s="4">
        <v>0</v>
      </c>
      <c r="D18" s="4">
        <v>0</v>
      </c>
      <c r="E18" s="4">
        <v>1</v>
      </c>
      <c r="F18" s="4">
        <f t="shared" si="0"/>
        <v>1</v>
      </c>
      <c r="G18" s="6">
        <f>F8*SUMPRODUCT(B18:E18,B8:E8)</f>
        <v>1540000</v>
      </c>
    </row>
    <row r="19" spans="1:7" ht="12.75">
      <c r="A19" s="2" t="s">
        <v>16</v>
      </c>
      <c r="B19" s="4">
        <v>0</v>
      </c>
      <c r="C19" s="4">
        <v>0</v>
      </c>
      <c r="D19" s="4">
        <v>0</v>
      </c>
      <c r="E19" s="4">
        <v>1</v>
      </c>
      <c r="F19" s="4">
        <f t="shared" si="0"/>
        <v>1</v>
      </c>
      <c r="G19" s="6">
        <f>F9*SUMPRODUCT(B19:E19,B9:E9)</f>
        <v>1750000</v>
      </c>
    </row>
    <row r="20" spans="1:7" ht="12.75">
      <c r="A20" s="2" t="s">
        <v>18</v>
      </c>
      <c r="B20" s="4">
        <f>SUM(B14:B19)</f>
        <v>0</v>
      </c>
      <c r="C20" s="4">
        <f>SUM(C14:C19)</f>
        <v>2</v>
      </c>
      <c r="D20" s="4">
        <f>SUM(D14:D19)</f>
        <v>0</v>
      </c>
      <c r="E20" s="4">
        <f>SUM(E14:E19)</f>
        <v>4</v>
      </c>
      <c r="F20" s="4" t="s">
        <v>4</v>
      </c>
      <c r="G20" s="6">
        <f>SUM(G14:G19)</f>
        <v>7590000</v>
      </c>
    </row>
    <row r="21" spans="1:7" ht="12.75">
      <c r="A21" s="2" t="s">
        <v>19</v>
      </c>
      <c r="B21" s="4">
        <v>0</v>
      </c>
      <c r="C21" s="4">
        <v>1</v>
      </c>
      <c r="D21" s="4">
        <v>0</v>
      </c>
      <c r="E21" s="4">
        <v>1</v>
      </c>
      <c r="F21" s="4" t="s">
        <v>3</v>
      </c>
      <c r="G21" s="4"/>
    </row>
    <row r="22" spans="1:7" ht="12.75">
      <c r="A22" s="2" t="s">
        <v>20</v>
      </c>
      <c r="B22" s="6">
        <f>B21*B10</f>
        <v>0</v>
      </c>
      <c r="C22" s="6">
        <f>C21*C10</f>
        <v>50000</v>
      </c>
      <c r="D22" s="6">
        <f>D21*D10</f>
        <v>0</v>
      </c>
      <c r="E22" s="6">
        <f>E21*E10</f>
        <v>53000</v>
      </c>
      <c r="F22" s="6">
        <f>SUM(B22:E22)</f>
        <v>103000</v>
      </c>
      <c r="G22" s="4"/>
    </row>
    <row r="23" spans="1:7" ht="12.75">
      <c r="A23" s="2" t="s">
        <v>8</v>
      </c>
      <c r="B23" s="4">
        <f>6*B21</f>
        <v>0</v>
      </c>
      <c r="C23" s="4">
        <f>6*C21</f>
        <v>6</v>
      </c>
      <c r="D23" s="4">
        <f>6*D21</f>
        <v>0</v>
      </c>
      <c r="E23" s="4">
        <f>6*E21</f>
        <v>6</v>
      </c>
      <c r="F23" s="4"/>
      <c r="G23" s="4"/>
    </row>
    <row r="24" spans="1:7" ht="12.75">
      <c r="A24" s="4"/>
      <c r="B24" s="4" t="s">
        <v>5</v>
      </c>
      <c r="C24" s="21">
        <f>F22+B12*G20</f>
        <v>558400</v>
      </c>
      <c r="D24" s="4"/>
      <c r="E24" s="4"/>
      <c r="F24" s="4"/>
      <c r="G24" s="4"/>
    </row>
    <row r="25" spans="1:7" ht="12.75">
      <c r="A25" s="4"/>
      <c r="B25" s="4"/>
      <c r="C25" s="4"/>
      <c r="D25" s="4"/>
      <c r="E25" s="4"/>
      <c r="F25" s="4"/>
      <c r="G25" s="4"/>
    </row>
  </sheetData>
  <mergeCells count="2">
    <mergeCell ref="B1:E1"/>
    <mergeCell ref="B2:E2"/>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ISyE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JVANDEVA</dc:creator>
  <cp:keywords/>
  <dc:description/>
  <cp:lastModifiedBy>jvandeva</cp:lastModifiedBy>
  <dcterms:created xsi:type="dcterms:W3CDTF">2001-12-29T02:30:00Z</dcterms:created>
  <dcterms:modified xsi:type="dcterms:W3CDTF">2003-04-02T22:39:56Z</dcterms:modified>
  <cp:category/>
  <cp:version/>
  <cp:contentType/>
  <cp:contentStatus/>
</cp:coreProperties>
</file>